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zoliniead.sharepoint.com/sites/LGPDCORP-2024-GovernanaemPPDP/Shared Documents/2024 - Governança em PPDP/Políticas Normas e Procedimentos Aprovados/01 Implementação - Procedimento avaliação de terceiros/"/>
    </mc:Choice>
  </mc:AlternateContent>
  <xr:revisionPtr revIDLastSave="9" documentId="13_ncr:1_{2294F5BE-8D65-48BD-96AA-FDE8D4F8C776}" xr6:coauthVersionLast="47" xr6:coauthVersionMax="47" xr10:uidLastSave="{72987BBF-2AD2-4850-994D-66CD05D8977D}"/>
  <bookViews>
    <workbookView xWindow="-120" yWindow="-120" windowWidth="29040" windowHeight="15720" tabRatio="820" activeTab="2" xr2:uid="{00000000-000D-0000-FFFF-FFFF00000000}"/>
  </bookViews>
  <sheets>
    <sheet name="Ajuda" sheetId="13" r:id="rId1"/>
    <sheet name="Autoavaliação" sheetId="11" r:id="rId2"/>
    <sheet name="Autoavaliação_Complementar" sheetId="15" r:id="rId3"/>
    <sheet name="Análise Interna" sheetId="19" r:id="rId4"/>
    <sheet name="metadados" sheetId="20" state="hidden" r:id="rId5"/>
  </sheets>
  <externalReferences>
    <externalReference r:id="rId6"/>
    <externalReference r:id="rId7"/>
    <externalReference r:id="rId8"/>
  </externalReferences>
  <definedNames>
    <definedName name="_________A11">#REF!</definedName>
    <definedName name="_________c">#REF!</definedName>
    <definedName name="________A11">#REF!</definedName>
    <definedName name="________c">#REF!</definedName>
    <definedName name="_A11">#REF!</definedName>
    <definedName name="_A12">#REF!</definedName>
    <definedName name="_c">#REF!</definedName>
    <definedName name="_EMPRESA">metadados!$A$8</definedName>
    <definedName name="_xlnm._FilterDatabase" localSheetId="2" hidden="1">Autoavaliação_Complementar!$A$13:$P$13</definedName>
    <definedName name="_Key1" localSheetId="3" hidden="1">'[1]HPS Slit Coil (Centralia)'!#REF!</definedName>
    <definedName name="_Key1" localSheetId="1" hidden="1">'[1]HPS Slit Coil (Centralia)'!#REF!</definedName>
    <definedName name="_Key1" hidden="1">'[1]HPS Slit Coil (Centralia)'!#REF!</definedName>
    <definedName name="_Key2" localSheetId="3" hidden="1">'[1]HPS Slit Coil (Centralia)'!#REF!</definedName>
    <definedName name="_Key2" localSheetId="1" hidden="1">'[1]HPS Slit Coil (Centralia)'!#REF!</definedName>
    <definedName name="_Key2" hidden="1">'[1]HPS Slit Coil (Centralia)'!#REF!</definedName>
    <definedName name="_Order1" hidden="1">255</definedName>
    <definedName name="_Order2" hidden="1">255</definedName>
    <definedName name="_Parse_Out" localSheetId="3" hidden="1">'[1]HPS Slit Coil (Centralia)'!#REF!</definedName>
    <definedName name="_Parse_Out" localSheetId="1" hidden="1">'[1]HPS Slit Coil (Centralia)'!#REF!</definedName>
    <definedName name="_Parse_Out" hidden="1">'[1]HPS Slit Coil (Centralia)'!#REF!</definedName>
    <definedName name="_Sort" localSheetId="3" hidden="1">'[1]HPS Slit Coil (Centralia)'!#REF!</definedName>
    <definedName name="_Sort" localSheetId="1" hidden="1">'[1]HPS Slit Coil (Centralia)'!#REF!</definedName>
    <definedName name="_Sort" hidden="1">'[1]HPS Slit Coil (Centralia)'!#REF!</definedName>
    <definedName name="aa" localSheetId="3" hidden="1">'[1]HPS Slit Coil (Centralia)'!#REF!</definedName>
    <definedName name="aa" localSheetId="1" hidden="1">'[1]HPS Slit Coil (Centralia)'!#REF!</definedName>
    <definedName name="aa" hidden="1">'[1]HPS Slit Coil (Centralia)'!#REF!</definedName>
    <definedName name="aaaaa" hidden="1">'[1]HPS Slit Coil (Centralia)'!#REF!</definedName>
    <definedName name="ADERENCIA">#REF!</definedName>
    <definedName name="APLICABILIDADE">#REF!</definedName>
    <definedName name="as">#REF!</definedName>
    <definedName name="Check" localSheetId="3">#REF!</definedName>
    <definedName name="Check" localSheetId="1">#REF!</definedName>
    <definedName name="Check" localSheetId="2">#REF!</definedName>
    <definedName name="Check">'[2]3 - Situações de risco'!$E$9:$AL$50</definedName>
    <definedName name="Company">#REF!</definedName>
    <definedName name="complementar">Autoavaliação_Complementar!$M$14</definedName>
    <definedName name="date">#REF!</definedName>
    <definedName name="EMPRESA">metadados!$A$7</definedName>
    <definedName name="IS_answer_3" hidden="1">'[3]Sensitivity assesment'!$E$59</definedName>
    <definedName name="JUSTIFICATIVA">#REF!</definedName>
    <definedName name="List">#REF!</definedName>
    <definedName name="List1">#REF!</definedName>
    <definedName name="List2">#REF!</definedName>
    <definedName name="List3">#REF!</definedName>
    <definedName name="LOCATIONQ31">#REF!</definedName>
    <definedName name="matriznota">metadados!$A$1:$B$5</definedName>
    <definedName name="name">#REF!</definedName>
    <definedName name="PreencherEtapa1">#REF!</definedName>
    <definedName name="QTDPERGUNTAS">Autoavaliação_Complementar!$D$12</definedName>
    <definedName name="ROLPERGUNTAS">#REF!</definedName>
    <definedName name="sssss" hidden="1">'[1]HPS Slit Coil (Centralia)'!#REF!</definedName>
    <definedName name="UK">#REF!</definedName>
    <definedName name="Willki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5" l="1"/>
  <c r="W12" i="15"/>
  <c r="W13" i="15"/>
  <c r="B8" i="11"/>
  <c r="B52" i="13"/>
  <c r="B20" i="13"/>
  <c r="B37" i="11"/>
  <c r="D85" i="11"/>
  <c r="B83" i="11"/>
  <c r="E4" i="19"/>
  <c r="F32" i="13" l="1"/>
  <c r="I5" i="19"/>
  <c r="C7" i="15"/>
  <c r="C4" i="15"/>
  <c r="F31" i="15"/>
  <c r="C32" i="15"/>
  <c r="C31" i="15"/>
  <c r="F30" i="15"/>
  <c r="C27" i="15"/>
  <c r="F21" i="15"/>
  <c r="F20" i="15"/>
  <c r="F19" i="15"/>
  <c r="C20" i="15"/>
  <c r="C19" i="15"/>
  <c r="C18" i="15"/>
  <c r="B84" i="15" l="1"/>
  <c r="D71" i="15" l="1"/>
  <c r="B56" i="11" l="1"/>
  <c r="O14" i="15" l="1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17" i="15"/>
  <c r="O15" i="15"/>
  <c r="O16" i="15"/>
  <c r="D12" i="15"/>
  <c r="B12" i="15" s="1"/>
  <c r="K9" i="15" l="1"/>
  <c r="K7" i="15"/>
  <c r="K11" i="15"/>
  <c r="B11" i="15"/>
</calcChain>
</file>

<file path=xl/sharedStrings.xml><?xml version="1.0" encoding="utf-8"?>
<sst xmlns="http://schemas.openxmlformats.org/spreadsheetml/2006/main" count="363" uniqueCount="203">
  <si>
    <t>Formulário de AutoAvaliação de Terceiros sobre Dados Pessoais</t>
  </si>
  <si>
    <t>ORIENTAÇÕES INICIAIS PARA O TERCEIRO</t>
  </si>
  <si>
    <t>DO FORMULÁRIO DE AUTOAVALIAÇÃO</t>
  </si>
  <si>
    <t>Cabe ao Terceiro preecher as informações dos campos e apresentar as evidências documentais.</t>
  </si>
  <si>
    <t>Ao final da planilha, o campo CONCLUSÃO indicará:
- se há necessidade de preencher algum campo em branco;
- se há necessidade de preencher o questionário de Avaliação Complementar;
- se o formulário está pronto para ser enviado.</t>
  </si>
  <si>
    <t>DO PREENCHIMENTO DO FORMULÁRIO DE AVALIAÇÃO COMPLEMENTAR</t>
  </si>
  <si>
    <t>Caso o campo de CONCLUSÃO da aba de AUTOAVALIAÇÃO assim indicar, deverá ser preenchido o Formulário de Avaliação Complementar.</t>
  </si>
  <si>
    <t>PERGUNTAS:</t>
  </si>
  <si>
    <r>
      <t xml:space="preserve">Ler e </t>
    </r>
    <r>
      <rPr>
        <b/>
        <sz val="11"/>
        <color theme="1"/>
        <rFont val="Calibri"/>
        <family val="2"/>
        <scheme val="minor"/>
      </rPr>
      <t>analisar</t>
    </r>
    <r>
      <rPr>
        <sz val="11"/>
        <color theme="1"/>
        <rFont val="Calibri"/>
        <family val="2"/>
        <scheme val="minor"/>
      </rPr>
      <t xml:space="preserve"> a </t>
    </r>
    <r>
      <rPr>
        <b/>
        <sz val="11"/>
        <color theme="1"/>
        <rFont val="Calibri"/>
        <family val="2"/>
        <scheme val="minor"/>
      </rPr>
      <t>PERGUNTA</t>
    </r>
    <r>
      <rPr>
        <sz val="11"/>
        <color theme="1"/>
        <rFont val="Calibri"/>
        <family val="2"/>
        <scheme val="minor"/>
      </rPr>
      <t xml:space="preserve"> derivado do</t>
    </r>
    <r>
      <rPr>
        <b/>
        <sz val="11"/>
        <color theme="1"/>
        <rFont val="Calibri"/>
        <family val="2"/>
        <scheme val="minor"/>
      </rPr>
      <t xml:space="preserve"> QUESITO</t>
    </r>
    <r>
      <rPr>
        <sz val="11"/>
        <color theme="1"/>
        <rFont val="Calibri"/>
        <family val="2"/>
        <scheme val="minor"/>
      </rPr>
      <t xml:space="preserve"> e se preparar para trazer </t>
    </r>
    <r>
      <rPr>
        <b/>
        <sz val="11"/>
        <color theme="1"/>
        <rFont val="Calibri"/>
        <family val="2"/>
        <scheme val="minor"/>
      </rPr>
      <t>todas as informações e documentações</t>
    </r>
    <r>
      <rPr>
        <sz val="11"/>
        <color theme="1"/>
        <rFont val="Calibri"/>
        <family val="2"/>
        <scheme val="minor"/>
      </rPr>
      <t xml:space="preserve"> de suporte necessárias  para </t>
    </r>
    <r>
      <rPr>
        <b/>
        <sz val="11"/>
        <color theme="1"/>
        <rFont val="Calibri"/>
        <family val="2"/>
        <scheme val="minor"/>
      </rPr>
      <t>satisfazer 100%</t>
    </r>
    <r>
      <rPr>
        <sz val="11"/>
        <color theme="1"/>
        <rFont val="Calibri"/>
        <family val="2"/>
        <scheme val="minor"/>
      </rPr>
      <t xml:space="preserve"> o item avaliado.
</t>
    </r>
  </si>
  <si>
    <t>APLICABILIDADE:</t>
  </si>
  <si>
    <t>AVALIAÇÃO DE ADERÊNCIA AO QUESITO:</t>
  </si>
  <si>
    <r>
      <t xml:space="preserve">Caberá ao Terceiro autoavaliar a </t>
    </r>
    <r>
      <rPr>
        <b/>
        <sz val="11"/>
        <color theme="1"/>
        <rFont val="Calibri"/>
        <family val="2"/>
        <scheme val="minor"/>
      </rPr>
      <t>aderência</t>
    </r>
    <r>
      <rPr>
        <sz val="11"/>
        <color theme="1"/>
        <rFont val="Calibri"/>
        <family val="2"/>
        <scheme val="minor"/>
      </rPr>
      <t xml:space="preserve"> atual de sua empresa de acordo com o </t>
    </r>
    <r>
      <rPr>
        <b/>
        <sz val="11"/>
        <color theme="1"/>
        <rFont val="Calibri"/>
        <family val="2"/>
        <scheme val="minor"/>
      </rPr>
      <t>quesito e pergunta</t>
    </r>
    <r>
      <rPr>
        <sz val="11"/>
        <color theme="1"/>
        <rFont val="Calibri"/>
        <family val="2"/>
        <scheme val="minor"/>
      </rPr>
      <t xml:space="preserve"> especificado. </t>
    </r>
  </si>
  <si>
    <t>Existem 4 (quatro) alternativas de respostas:</t>
  </si>
  <si>
    <t>*Selecione para ver a descrição ao lado:</t>
  </si>
  <si>
    <r>
      <rPr>
        <b/>
        <u/>
        <sz val="11"/>
        <color theme="0"/>
        <rFont val="Calibri"/>
        <family val="2"/>
        <scheme val="minor"/>
      </rPr>
      <t>Avaliação de aderência ao requisito</t>
    </r>
    <r>
      <rPr>
        <b/>
        <sz val="11"/>
        <color theme="0"/>
        <rFont val="Calibri"/>
        <family val="2"/>
        <scheme val="minor"/>
      </rPr>
      <t xml:space="preserve">
*Selecione na célula abaixo para ver a descrição ao lado:</t>
    </r>
  </si>
  <si>
    <t>Descrição</t>
  </si>
  <si>
    <t>Não Aplicável</t>
  </si>
  <si>
    <t>EVIDÊNCIAS:</t>
  </si>
  <si>
    <t xml:space="preserve">A evidência é parte FUNDAMENTAL para a correta avaliação e contextualização do quesito. Para tanto é necessário a inclusão do anexo (evidência) dentro da planilha ou envio do documento via e-mail.
</t>
  </si>
  <si>
    <r>
      <t xml:space="preserve">O preenchimento das </t>
    </r>
    <r>
      <rPr>
        <b/>
        <sz val="11"/>
        <color theme="1"/>
        <rFont val="Calibri"/>
        <family val="2"/>
        <scheme val="minor"/>
      </rPr>
      <t>colunas exibidas</t>
    </r>
    <r>
      <rPr>
        <sz val="11"/>
        <color theme="1"/>
        <rFont val="Calibri"/>
        <family val="2"/>
        <scheme val="minor"/>
      </rPr>
      <t xml:space="preserve"> abaixo é de </t>
    </r>
    <r>
      <rPr>
        <b/>
        <sz val="11"/>
        <color theme="1"/>
        <rFont val="Calibri"/>
        <family val="2"/>
        <scheme val="minor"/>
      </rPr>
      <t xml:space="preserve">TOTAL RESPONSABILIDADE </t>
    </r>
    <r>
      <rPr>
        <sz val="11"/>
        <color theme="1"/>
        <rFont val="Calibri"/>
        <family val="2"/>
        <scheme val="minor"/>
      </rPr>
      <t xml:space="preserve">do </t>
    </r>
    <r>
      <rPr>
        <b/>
        <sz val="11"/>
        <color theme="1"/>
        <rFont val="Calibri"/>
        <family val="2"/>
        <scheme val="minor"/>
      </rPr>
      <t>Terceiro</t>
    </r>
    <r>
      <rPr>
        <sz val="11"/>
        <color theme="1"/>
        <rFont val="Calibri"/>
        <family val="2"/>
        <scheme val="minor"/>
      </rPr>
      <t xml:space="preserve">, com </t>
    </r>
    <r>
      <rPr>
        <b/>
        <sz val="11"/>
        <color theme="1"/>
        <rFont val="Calibri"/>
        <family val="2"/>
        <scheme val="minor"/>
      </rPr>
      <t>exceção</t>
    </r>
    <r>
      <rPr>
        <sz val="11"/>
        <color theme="1"/>
        <rFont val="Calibri"/>
        <family val="2"/>
        <scheme val="minor"/>
      </rPr>
      <t xml:space="preserve"> da coluna "</t>
    </r>
    <r>
      <rPr>
        <b/>
        <sz val="11"/>
        <color theme="1"/>
        <rFont val="Calibri"/>
        <family val="2"/>
        <scheme val="minor"/>
      </rPr>
      <t>Proposta de Evidência</t>
    </r>
    <r>
      <rPr>
        <sz val="11"/>
        <color theme="1"/>
        <rFont val="Calibri"/>
        <family val="2"/>
        <scheme val="minor"/>
      </rPr>
      <t>".</t>
    </r>
  </si>
  <si>
    <t>DO PLANO DE AÇÃO</t>
  </si>
  <si>
    <r>
      <t xml:space="preserve">Para cada quesito </t>
    </r>
    <r>
      <rPr>
        <b/>
        <sz val="11"/>
        <color theme="1"/>
        <rFont val="Calibri"/>
        <family val="2"/>
        <scheme val="minor"/>
      </rPr>
      <t>não atendido completamente</t>
    </r>
    <r>
      <rPr>
        <sz val="11"/>
        <color theme="1"/>
        <rFont val="Calibri"/>
        <family val="2"/>
        <scheme val="minor"/>
      </rPr>
      <t>, o Terceiro deverá indicar um plano de ação para melhorar o nível de maturidade.</t>
    </r>
  </si>
  <si>
    <t>ACOMPANHAMENTO DO PLANO DE AÇÃO DO TERCEIRO</t>
  </si>
  <si>
    <t>Yang Jie</t>
  </si>
  <si>
    <t>Formulário de Autoavaliação de Terceiros para Proteção de Dados</t>
  </si>
  <si>
    <t>1. Público Alvo</t>
  </si>
  <si>
    <t>1.1</t>
  </si>
  <si>
    <t>Fornecedores / Prestadores de Serviços / Terceiros atuais ou em processo de contratação.</t>
  </si>
  <si>
    <t>2. Objetivos</t>
  </si>
  <si>
    <t>Glossário</t>
  </si>
  <si>
    <t>2.1</t>
  </si>
  <si>
    <r>
      <rPr>
        <b/>
        <sz val="7"/>
        <color theme="1"/>
        <rFont val="Calibri"/>
        <family val="2"/>
        <scheme val="minor"/>
      </rPr>
      <t>Dado Pessoal:</t>
    </r>
    <r>
      <rPr>
        <sz val="7"/>
        <color theme="1"/>
        <rFont val="Calibri"/>
        <family val="2"/>
        <scheme val="minor"/>
      </rPr>
      <t xml:space="preserve"> informação relacionada a pessoa natural identificada ou identificável;</t>
    </r>
  </si>
  <si>
    <r>
      <rPr>
        <b/>
        <sz val="7"/>
        <color theme="1"/>
        <rFont val="Calibri"/>
        <family val="2"/>
        <scheme val="minor"/>
      </rPr>
      <t>Dado Pessoal Sensível:</t>
    </r>
    <r>
      <rPr>
        <sz val="7"/>
        <color theme="1"/>
        <rFont val="Calibri"/>
        <family val="2"/>
        <scheme val="minor"/>
      </rPr>
      <t xml:space="preserve"> dado pessoal sobre origem racial ou étnica, convicção religiosa, opinião política, filiação a sindicato ou a organização de caráter religioso, filosófico ou político, dado referente à saúde ou à vida sexual, dado genético ou biométrico, quando vinculado a uma pessoa natural;</t>
    </r>
  </si>
  <si>
    <t>3.Dados sobre o Terceiro</t>
  </si>
  <si>
    <t>3.1</t>
  </si>
  <si>
    <t>Nome do Terceiro:</t>
  </si>
  <si>
    <t>3.2</t>
  </si>
  <si>
    <t>Nome, Contato e  Área do responsável por preencher o formulário (área responsável pelo contrato do Terceiro):</t>
  </si>
  <si>
    <r>
      <rPr>
        <b/>
        <sz val="7"/>
        <color theme="1"/>
        <rFont val="Calibri"/>
        <family val="2"/>
        <scheme val="minor"/>
      </rPr>
      <t>Titular:</t>
    </r>
    <r>
      <rPr>
        <sz val="7"/>
        <color theme="1"/>
        <rFont val="Calibri"/>
        <family val="2"/>
        <scheme val="minor"/>
      </rPr>
      <t xml:space="preserve"> pessoa natural a quem se referem os dados pessoais que são objeto de tratamento;</t>
    </r>
  </si>
  <si>
    <t>3.3</t>
  </si>
  <si>
    <t>Cargo:</t>
  </si>
  <si>
    <r>
      <rPr>
        <b/>
        <sz val="7"/>
        <color theme="1"/>
        <rFont val="Calibri"/>
        <family val="2"/>
        <scheme val="minor"/>
      </rPr>
      <t xml:space="preserve">Tratamento: </t>
    </r>
    <r>
      <rPr>
        <sz val="7"/>
        <color theme="1"/>
        <rFont val="Calibri"/>
        <family val="2"/>
        <scheme val="minor"/>
      </rPr>
      <t>toda operação realizada com dados pessoais, como as que se referem a coleta, produção, recepção, classificação, utilização, acesso, reprodução, transmissão, distribuição, processamento, arquivamento, armazenamento, eliminação, avaliação ou controle da informação, modificação, comunicação, transferência, difusão ou extração;</t>
    </r>
  </si>
  <si>
    <t>3.4</t>
  </si>
  <si>
    <t>Natureza do serviço:</t>
  </si>
  <si>
    <t>3.5</t>
  </si>
  <si>
    <t>Alguma especificidade(citar):</t>
  </si>
  <si>
    <t>3.6</t>
  </si>
  <si>
    <t>Qual o Negócio do Terceiro: (Descrição resumida do fornecedor e o projeto/serviço em escopo)</t>
  </si>
  <si>
    <t>Preencher</t>
  </si>
  <si>
    <r>
      <rPr>
        <b/>
        <sz val="7"/>
        <color theme="1"/>
        <rFont val="Calibri"/>
        <family val="2"/>
        <scheme val="minor"/>
      </rPr>
      <t>Decisão Automatizada</t>
    </r>
    <r>
      <rPr>
        <sz val="7"/>
        <color theme="1"/>
        <rFont val="Calibri"/>
        <family val="2"/>
        <scheme val="minor"/>
      </rPr>
      <t>: Procedimento automatizado de classificação, nota, aprovação ou rejeição desenvolvida pelo tratamento de informações pessoais, realizado com base em algumas regras, algoritmos e instruções.</t>
    </r>
  </si>
  <si>
    <t>4. Sobre o Tratamento de Dados Pessoais</t>
  </si>
  <si>
    <t>4.1</t>
  </si>
  <si>
    <t>Forneça a lista de sistemas e aplicativos de TI (incluindo sistemas de arquivos) utilizados para suportar a atividade de processamento dos dados pessoais:</t>
  </si>
  <si>
    <t>4.2</t>
  </si>
  <si>
    <r>
      <t xml:space="preserve">A atividade de tratamento usará Dados Pessoais para a </t>
    </r>
    <r>
      <rPr>
        <b/>
        <sz val="10"/>
        <color theme="1"/>
        <rFont val="Calibri"/>
        <family val="2"/>
        <scheme val="minor"/>
      </rPr>
      <t xml:space="preserve">tomada de decisões automatizadas </t>
    </r>
    <r>
      <rPr>
        <sz val="10"/>
        <color theme="1"/>
        <rFont val="Calibri"/>
        <family val="2"/>
        <scheme val="minor"/>
      </rPr>
      <t>sobre indivíduos?</t>
    </r>
  </si>
  <si>
    <t>Selecione</t>
  </si>
  <si>
    <t>4.3</t>
  </si>
  <si>
    <t>A atividade de tratamento de Dados Pessoais será realizada por uma empresa subcontratada? Caso sua resposta seja sim, por gentileza, indicar quantos subcontratados, em média.</t>
  </si>
  <si>
    <t>4.4</t>
  </si>
  <si>
    <t>5. Transferência Internacional</t>
  </si>
  <si>
    <t>5.1</t>
  </si>
  <si>
    <r>
      <t xml:space="preserve">Os Dados Pessoais são armazenados ou </t>
    </r>
    <r>
      <rPr>
        <b/>
        <sz val="10"/>
        <color theme="1"/>
        <rFont val="Calibri"/>
        <family val="2"/>
        <scheme val="minor"/>
      </rPr>
      <t>transferidos para outro país</t>
    </r>
    <r>
      <rPr>
        <sz val="10"/>
        <color theme="1"/>
        <rFont val="Calibri"/>
        <family val="2"/>
        <scheme val="minor"/>
      </rPr>
      <t>?</t>
    </r>
  </si>
  <si>
    <t>5.2</t>
  </si>
  <si>
    <t>Identifique os países onde os Dados Pessoais associados à atividade de tratamento estão armazenados (incluindo a localização de servidores de e-mails, arquivos, redudância, aplicações, etc.). SE Estados Unidos, indique em qual Estado.</t>
  </si>
  <si>
    <t>6. Descarte ou Devolução dos Dados</t>
  </si>
  <si>
    <t>6.1</t>
  </si>
  <si>
    <t>Sua empresa conta com um processo para descarte ou a devolução dos Dados Pessoais após o termino do tratamento? Caso positivo, por gentileza, descreva-o ou indique o nome do documento que será enviado como envidência.</t>
  </si>
  <si>
    <t>7. Governança e Segurança da Informação</t>
  </si>
  <si>
    <t>7.1</t>
  </si>
  <si>
    <t>Sua empresa aplica treinamento sobre proteção de dados para seus colaboradores?</t>
  </si>
  <si>
    <t xml:space="preserve">Indicar o nome dos documentos que serão anexados à este formuário que servem como evidência de treinamentos de LGPD e Segurança da Informação </t>
  </si>
  <si>
    <t>7.2</t>
  </si>
  <si>
    <t>Indicar o nome dos documentos que serão anexados à este formuário que servem como evidência de ferramenta/processo em funcionamento para comunicação</t>
  </si>
  <si>
    <t>7.3</t>
  </si>
  <si>
    <r>
      <t xml:space="preserve">Sua empresa possui atestados ou certificações de Segurança da Informação ou Privacidade? </t>
    </r>
    <r>
      <rPr>
        <sz val="10"/>
        <color theme="1"/>
        <rFont val="Calibri"/>
        <family val="2"/>
        <scheme val="minor"/>
      </rPr>
      <t>(EX. SOC1, SOC2, ISO 27001, etc)</t>
    </r>
  </si>
  <si>
    <t>8. Veracidade e Assinatura</t>
  </si>
  <si>
    <t>Declaro que a informação que disponibilizo neste questionário é correta e reconheço que a prestação de informação incorreta ou omissão de informação podem resultar na desclassificação da minha empresa no processo de contratação, ou se contratado, na rescisão contratual justificada. Reconheço que a falta de informação no questionário pode resultar em atrasos na aceitação do meu questionário e que isso pode impedir a participação no processo de qualificação.</t>
  </si>
  <si>
    <t>Declaro que tenho ciência de que o fornecimento das informações prestadas neste questionário não representa um contrato, oferta, promessa ou acordo.</t>
  </si>
  <si>
    <t>Nome do Subscritor</t>
  </si>
  <si>
    <t>Data</t>
  </si>
  <si>
    <t>CONCLUSÃO:</t>
  </si>
  <si>
    <t>Formulário de Autoavaliação Complementar de Terceiros para Proteção de Dados</t>
  </si>
  <si>
    <t>TERCEIRO:</t>
  </si>
  <si>
    <t>STATUS DE PREENCHIMENTO</t>
  </si>
  <si>
    <t>SUBSCRITOR:</t>
  </si>
  <si>
    <t>Aplicabilidade</t>
  </si>
  <si>
    <t>NÍVEL DE ADERÊNCIA</t>
  </si>
  <si>
    <t>Aderência</t>
  </si>
  <si>
    <t>Justificativa</t>
  </si>
  <si>
    <t>Total de Perguntas</t>
  </si>
  <si>
    <t>Autoavaliação pelo Terceiro</t>
  </si>
  <si>
    <t>#</t>
  </si>
  <si>
    <t>Grupo</t>
  </si>
  <si>
    <t>Requisitos necessários para o cumprimento à LGPD e às boas prática de Segurança da Informação</t>
  </si>
  <si>
    <t>Autoavaliação de Aderência ao Quesito</t>
  </si>
  <si>
    <t>Nota</t>
  </si>
  <si>
    <t>Justificativa da Autoavaliação de Aderência</t>
  </si>
  <si>
    <t>Proposta de Evidência da Justificativa</t>
  </si>
  <si>
    <t>Status - Evidência</t>
  </si>
  <si>
    <t>Referência da Evidência (Arquivo Anexo/Link)</t>
  </si>
  <si>
    <t>Plano de Ação de Terceiro (Caso a Aderência seja diferente de "Atende Completamente")</t>
  </si>
  <si>
    <t>Observações</t>
  </si>
  <si>
    <t>&lt;INCLUIR A DATA&gt;- Relato do Terceiro sobre a Execução do Plano de Ação</t>
  </si>
  <si>
    <t>&lt;INCLUIR A DATA&gt; - Comentário sobre a Execução do Plano de Ação</t>
  </si>
  <si>
    <t>&lt;INCLUIR A DATA&gt; - Relato do Terceiro sobre a Execução do Plano de Ação</t>
  </si>
  <si>
    <t>A.1</t>
  </si>
  <si>
    <t>A - Gestão</t>
  </si>
  <si>
    <t>Conforme a LGPD, o controlador e o operador devem manter registro das operações de tratamento de dados pessoais que realizarem, especialmente quando baseado no legítimo interesse.</t>
  </si>
  <si>
    <t>Sua empresa adota um inventário contendo o registro de suas operações de tratamento de dados pessoais com informações sobre a categoria de titulares, finalidade de tratamento, base legal e outros?</t>
  </si>
  <si>
    <t>Selecione..</t>
  </si>
  <si>
    <t>Por favor, insira a justificativa referênte a aplicabilidade e aderência definida</t>
  </si>
  <si>
    <t>Evidência de registro.</t>
  </si>
  <si>
    <t>Pendente</t>
  </si>
  <si>
    <t>&lt;&lt;Por gentileza, Terceiro,
 Indique neste campo o nome do arquivo a ser enviado ou o link para acesso à evidência apresentada&gt;&gt;</t>
  </si>
  <si>
    <t>&lt;Terceiro, por gentileza, indique aqui o seu Plano de Ação para atingir a conformidade deste quesito, caso possua.&gt;</t>
  </si>
  <si>
    <t>A.2</t>
  </si>
  <si>
    <t>Conforme a LGPD, o controlador deverá indicar o encarregado pelo tratamento de dados pessoais.</t>
  </si>
  <si>
    <t>Sua empresa possui um Encarregado pelo tratamento de dados pessoais?</t>
  </si>
  <si>
    <t>As informações de contato do encarregado deverão ser divulgadas publicamente, de forma clara e objetiva, preferencialmente no sítio eletrônico do controlador</t>
  </si>
  <si>
    <t>A.3</t>
  </si>
  <si>
    <t>Estabelecer, manter registros do compromisso de confidencialidade com colaboradores que terão acesso às informações pessoais e/ou sensíveis de clientes ou colaboradores.</t>
  </si>
  <si>
    <t>Sua empresa celebra Acordo de Confidencialidade com os seus colaboradores na prestação de serviços relacionados ao tratamento de dados pessoais?</t>
  </si>
  <si>
    <t xml:space="preserve">NDA
</t>
  </si>
  <si>
    <t>A.4</t>
  </si>
  <si>
    <t>Desenvolver produtos e serviços já com um grau adequado de proteção ao titular segundo a Lei Geral de Proteção de Dados Pessoais.</t>
  </si>
  <si>
    <t>Sua empresa adota mecanismos sobre análise de privacidade e proteção de dados pessoais, desde a concepção (Privacy by Design), de seus produtos, serviços ou projetos, e realiza avaliações constantes, inclusive antes da implementação daqueles? Em caso positivo, detalhar como é realizado.</t>
  </si>
  <si>
    <t>Evidência de análises de Privacy by Design</t>
  </si>
  <si>
    <t>A.5</t>
  </si>
  <si>
    <t>Sua empresa possui política ou norma de proteção de dados que aborde as formas adequadas de tratamento de dados pelos seus colaboradores e terceiros, bem como alocando responsabilidades sobre os tratamentos?</t>
  </si>
  <si>
    <t>Evidência de Política ou Norma que aborde as formas adequadas de tratamento.</t>
  </si>
  <si>
    <t>B.1</t>
  </si>
  <si>
    <t>B - Acesso</t>
  </si>
  <si>
    <t>Procedimento , normativo ou evidência de etapas que comprovem a possibilidade de cumprir tal interação com o titular.</t>
  </si>
  <si>
    <t>C.1</t>
  </si>
  <si>
    <t>C - Divulgação a Terceiros</t>
  </si>
  <si>
    <t>Procedimento, normativo ou evidência que comprove a possibilidade de interação quando da ocorrência de um tratamento indevido.</t>
  </si>
  <si>
    <t>D.1</t>
  </si>
  <si>
    <t>D - Segurança</t>
  </si>
  <si>
    <t>Sua empresa deve ter definido, comunicado e implementado políticas que protejam e limitem o acesso a dados pessoais e/ou sensíveis de clientes ou colaboradores.</t>
  </si>
  <si>
    <t>Código de Ética/Conduta;
Documento com políticas para Gestão de acessos (Prints de telas explicando como os acessos aos sistemas e aplicações são concedidos, alterados e revogados tempestivamente.);
Política de revisão de acessos formalizada + última revisão de acessos realizada</t>
  </si>
  <si>
    <t>D.2</t>
  </si>
  <si>
    <t>Realizar avaliações periódocas de segurança de rede que incluam:
• Revisão das principais alterações no ambiente, como um novo componente do sistema, topologia de rede, regra de firewall, etc;
• Realizar análises de vulnerabilidade;
• Manter os registos de alterações, informações sobre o motivo da alteração, incluir um revisor e aprovador das mudanças.</t>
  </si>
  <si>
    <t>Sua empresa realiza avaliações periódicas de segurança de rede? Identificar se regras de firewall são aplicadas para conter o acesso a sites e códigos maliciosos.</t>
  </si>
  <si>
    <t>Evidência de teste para Disaster Recovery;
Política de Segurança da Informação (última versão);
Certificações Corporativas Segurança da Informação CISM/CEH/ECSA/CHFI/ISFS;
Último teste de vulnerabilidade realizado (PenTest)</t>
  </si>
  <si>
    <t>D.3</t>
  </si>
  <si>
    <t>Todos os ativos de tecnologia utilizados ​​devem ser contabilizados e ter um gestor identificado. O fornecedor é responsável por manter um inventário desses ativos, estabelecer o uso aceitável e autorizado dos ativos, e fornecer um nível adequado de proteção para os ativos ao longo de seu ciclo de vida.</t>
  </si>
  <si>
    <t>Sua empresa mantém um inventário atualizado dos ativos utilizados para dar suporte no processamento/armazenamento de dados?</t>
  </si>
  <si>
    <t>Evidência de inventário de ativos de  TI</t>
  </si>
  <si>
    <t>D.4</t>
  </si>
  <si>
    <t>Estabelecer e manter controles de acesso lógico definindo perfís e grupos de acessos de acordo com a necessidade, para impedir o acesso não autorizado a qualquer dado pessoal e/ou sensível de clientes ou colaboradores sob controle de sua empresa.</t>
  </si>
  <si>
    <t>Sua empresa adota acesso restrito e com controles de autenticação no ambiente onde se armazenam e tratam dados pessoais?</t>
  </si>
  <si>
    <t>Evidência de controle (prints de tela de sistemas, política de segurança e fluxos de aprovação);
Política de Controle de Acesso</t>
  </si>
  <si>
    <t>D.5</t>
  </si>
  <si>
    <t>Definir e implementar procedimentos de gerenciamento de patches que priorizem a segurança dos sistemas utilizados ​​para processar dados pessoais e/ou sensíveis de clientes ou colaboradores.
 Esses procedimentos devem incluir:
▪ Abordagem de risco definido para priorizar patches de segurança;
▪ Capacidade de lidar com e implementar correções de emergência;
▪ Aplicabilidade ao sistema operacional e software de servidor, como servidor de aplicativos e software de banco de dados;
▪ Documentar o risco que o patch mitiga e rastrear quaisquer exceções;</t>
  </si>
  <si>
    <t xml:space="preserve">
Sua empresa promove patchs para garantir a segurança nos sistemas utilizados no processamento de dados pessoais e/ou sensíveis de clientes ou colaboradores?</t>
  </si>
  <si>
    <t>Documento/Evidências com Procedimentos de gerenciamento de patches e como são aplicados.</t>
  </si>
  <si>
    <t>D.6</t>
  </si>
  <si>
    <t>Instalar software antivírus e antimalware em equipamentos ligados à rede utilizada para processar informações de clientes ou colaboradores, incluindo, entre outros, servidores, computadores de produção e de formação para proteger de vírus potencialmente nocivos e de aplicações de software malicioso. 
Atualizar as definições de antimalware diariamente ou de acordo com as instruções do fornecedor de antivírus/antimalware.</t>
  </si>
  <si>
    <t>Sua empresa possui antivírus e antimalware, atualizados e licenciados, em todos os equipamentos que processam dados pessoais e/ou sensíveis de clientes ou colaboradores?</t>
  </si>
  <si>
    <t>Tela de gerenciamento do antivírus e antimalware</t>
  </si>
  <si>
    <t>D.7</t>
  </si>
  <si>
    <t>Sua empresa possui documentado um plano para garantir a disponibilidade dos dados,  por exemplo um plano de backup e restore implementado?</t>
  </si>
  <si>
    <t>Política de Retenção e Backup</t>
  </si>
  <si>
    <t>D.8</t>
  </si>
  <si>
    <t>Estabelecer e testar os planos de continuidade do negócio e recuperação após desastres.</t>
  </si>
  <si>
    <t>Sua empresa possui planos de continuidade de negócios e realiza testes de recuperação após incidentes?</t>
  </si>
  <si>
    <t>Procedimentos de continuidade de negócios (PCN,DRP);
Evidência de execução de Teste de DRP</t>
  </si>
  <si>
    <t>D.9</t>
  </si>
  <si>
    <t>As informações quando estão em trafego entre sistemas ou bases de dados utilizam mecanismos de segurança. Por exemplo: protocolo Https ou FTPS.</t>
  </si>
  <si>
    <t>A empresa realiza a transmissão segura de dados pessoais, inclusive por e-mails e mensagens instantâneas?</t>
  </si>
  <si>
    <t>Normativos de criptografia e compartilhamento seguro, por exemplo.
Verificação em duas etapas quando do uso de aplicativos de mensagens instantâneas, por exemplo.</t>
  </si>
  <si>
    <t>D.10</t>
  </si>
  <si>
    <t>Todos os dispositivos (portáteis, estações de trabalho, etc.) que irão acessar ou processar informações pessoais ou confidenciais de clientes ou colaboradores têm aplicado criptografia em disco.</t>
  </si>
  <si>
    <t>Configurações criptográficas (para os sistemas e dispositivos que possuem criptografia).</t>
  </si>
  <si>
    <t>D.11</t>
  </si>
  <si>
    <t>Certificações Corporativas Data Center ISO/PCI/TIER/IEC/SOC</t>
  </si>
  <si>
    <t>D.12</t>
  </si>
  <si>
    <t>Sua empresa mantém anônimos os dados utilizados em ambientes de desenvolvimento ou homologação?</t>
  </si>
  <si>
    <t>Evidência de procedimento (prints de tela de sistemas,  política de segurança e tela de software onde o banco de dados está com criptografia)</t>
  </si>
  <si>
    <t>D.13</t>
  </si>
  <si>
    <t>Os serviços em núvem devem ser incluídos em um inventário de ativos.
Um registro de serviço em nuvem deve estar em vigor. O registro deve:
- identificar todos os serviços em nuvem em uso;
- detalhar o perfil de segurança das informações do serviço;
- detalhar os recursos de proteção de informações do serviço.</t>
  </si>
  <si>
    <t>Sua empresa possui um inventário dos serviços utilizados em nuvem?</t>
  </si>
  <si>
    <t>Evidência do controle de inventários (prints de tela do software que gerencie o controle)</t>
  </si>
  <si>
    <t>D.14</t>
  </si>
  <si>
    <t>Os requisitos de disponibilidade definidos pelo proprietário da empresa devem ser cumpridos no design da solução em nuvem e aplicados no contrato.</t>
  </si>
  <si>
    <t>O contrato firmado com o fornecedor de serviços de nuvem atende os requisitos de disponibilidade?</t>
  </si>
  <si>
    <t>Último Relatório SOC do ambiente hospedado em datacenter de terceiros (quando aplicável)</t>
  </si>
  <si>
    <t>Avaliação de Terceiros para Proteção de Dados</t>
  </si>
  <si>
    <t>Análise e Validação da Avaliação de Terceiros</t>
  </si>
  <si>
    <t>A avaliação do Terceiro está de acordo com as boas práticas de Segurança da Informação e a legislação de proteção de dados?</t>
  </si>
  <si>
    <t>A área gestora fez uso da Carta de Assunção de Risco?</t>
  </si>
  <si>
    <t>Caso a resposta anterior tenha sido positiva, a Carta de Assunção de Risco foi aceita pelo Comitê?</t>
  </si>
  <si>
    <t>O procedimento de Avaliação pode ser encerrado?</t>
  </si>
  <si>
    <t>Preencher em caso de resposta negativa.</t>
  </si>
  <si>
    <t>Nome e do responsável pela Análise</t>
  </si>
  <si>
    <t>Data:</t>
  </si>
  <si>
    <t>Aprovado por</t>
  </si>
  <si>
    <t>Não Atende</t>
  </si>
  <si>
    <t>Atende Parcialmente</t>
  </si>
  <si>
    <t>Atende Completamente</t>
  </si>
  <si>
    <t>FUNDAÇÃO VANZOLINI</t>
  </si>
  <si>
    <t>a Fundação Vanzolini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</si>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</sst>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rgb="FF0070C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rgb="FF636363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D9D9D9"/>
      <name val="Calibri"/>
      <family val="2"/>
      <scheme val="minor"/>
    </font>
    <font>
      <u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0"/>
      <name val="Calibri"/>
      <family val="2"/>
    </font>
    <font>
      <b/>
      <sz val="18"/>
      <color theme="0"/>
      <name val="Calibri"/>
      <family val="2"/>
    </font>
    <font>
      <b/>
      <u/>
      <sz val="14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7C8B4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0.499984740745262"/>
      </bottom>
      <diagonal/>
    </border>
    <border>
      <left/>
      <right/>
      <top style="medium">
        <color theme="0" tint="-4.9989318521683403E-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4.9989318521683403E-2"/>
      </top>
      <bottom style="medium">
        <color theme="0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rgb="FFFFFFFF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/>
      </left>
      <right/>
      <top/>
      <bottom style="thin">
        <color theme="0" tint="-0.14999847407452621"/>
      </bottom>
      <diagonal/>
    </border>
    <border>
      <left/>
      <right style="medium">
        <color indexed="64"/>
      </right>
      <top style="medium">
        <color theme="0" tint="-4.9989318521683403E-2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theme="0" tint="-4.9989318521683403E-2"/>
      </top>
      <bottom style="medium">
        <color theme="0" tint="-0.499984740745262"/>
      </bottom>
      <diagonal/>
    </border>
    <border>
      <left/>
      <right style="medium">
        <color indexed="64"/>
      </right>
      <top style="medium">
        <color theme="0" tint="-4.9989318521683403E-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indexed="64"/>
      </right>
      <top/>
      <bottom style="medium">
        <color theme="0" tint="-4.9989318521683403E-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thin">
        <color theme="0" tint="-0.14999847407452621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thin">
        <color theme="0" tint="-0.14999847407452621"/>
      </bottom>
      <diagonal/>
    </border>
    <border>
      <left/>
      <right/>
      <top style="medium">
        <color theme="0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medium">
        <color theme="0" tint="-4.9989318521683403E-2"/>
      </top>
      <bottom style="medium">
        <color indexed="64"/>
      </bottom>
      <diagonal/>
    </border>
    <border>
      <left/>
      <right style="medium">
        <color indexed="64"/>
      </right>
      <top style="medium">
        <color theme="0" tint="-4.9989318521683403E-2"/>
      </top>
      <bottom style="medium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/>
      <top style="medium">
        <color theme="0" tint="-4.9989318521683403E-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9" fontId="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 applyBorder="0" applyAlignment="0" applyProtection="0"/>
    <xf numFmtId="0" fontId="22" fillId="0" borderId="0" applyNumberFormat="0" applyFill="0" applyBorder="0" applyAlignment="0" applyProtection="0"/>
  </cellStyleXfs>
  <cellXfs count="277">
    <xf numFmtId="0" fontId="0" fillId="0" borderId="0" xfId="0"/>
    <xf numFmtId="0" fontId="13" fillId="2" borderId="0" xfId="5" applyFont="1" applyFill="1"/>
    <xf numFmtId="0" fontId="14" fillId="2" borderId="0" xfId="5" applyFont="1" applyFill="1"/>
    <xf numFmtId="164" fontId="15" fillId="2" borderId="0" xfId="5" applyNumberFormat="1" applyFont="1" applyFill="1"/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3" fillId="4" borderId="0" xfId="0" applyFont="1" applyFill="1"/>
    <xf numFmtId="0" fontId="13" fillId="4" borderId="5" xfId="0" applyFont="1" applyFill="1" applyBorder="1"/>
    <xf numFmtId="0" fontId="17" fillId="4" borderId="0" xfId="0" applyFont="1" applyFill="1"/>
    <xf numFmtId="0" fontId="17" fillId="4" borderId="4" xfId="0" applyFont="1" applyFill="1" applyBorder="1"/>
    <xf numFmtId="0" fontId="0" fillId="2" borderId="0" xfId="0" applyFill="1" applyProtection="1">
      <protection hidden="1"/>
    </xf>
    <xf numFmtId="0" fontId="13" fillId="0" borderId="0" xfId="5" applyFont="1" applyBorder="1"/>
    <xf numFmtId="0" fontId="23" fillId="4" borderId="0" xfId="0" applyFont="1" applyFill="1"/>
    <xf numFmtId="0" fontId="6" fillId="2" borderId="0" xfId="0" applyFont="1" applyFill="1" applyAlignment="1">
      <alignment horizontal="center" vertical="center"/>
    </xf>
    <xf numFmtId="0" fontId="19" fillId="2" borderId="12" xfId="0" applyFont="1" applyFill="1" applyBorder="1" applyAlignment="1" applyProtection="1">
      <alignment vertical="top"/>
      <protection locked="0"/>
    </xf>
    <xf numFmtId="0" fontId="19" fillId="2" borderId="32" xfId="0" applyFont="1" applyFill="1" applyBorder="1" applyAlignment="1" applyProtection="1">
      <alignment vertical="top"/>
      <protection locked="0"/>
    </xf>
    <xf numFmtId="0" fontId="7" fillId="4" borderId="37" xfId="0" applyFont="1" applyFill="1" applyBorder="1"/>
    <xf numFmtId="0" fontId="7" fillId="4" borderId="38" xfId="0" applyFont="1" applyFill="1" applyBorder="1"/>
    <xf numFmtId="0" fontId="7" fillId="4" borderId="39" xfId="0" applyFont="1" applyFill="1" applyBorder="1"/>
    <xf numFmtId="0" fontId="7" fillId="4" borderId="0" xfId="0" applyFont="1" applyFill="1"/>
    <xf numFmtId="0" fontId="7" fillId="4" borderId="4" xfId="0" applyFont="1" applyFill="1" applyBorder="1" applyAlignment="1">
      <alignment horizontal="left"/>
    </xf>
    <xf numFmtId="0" fontId="13" fillId="2" borderId="0" xfId="5" applyFont="1" applyFill="1" applyBorder="1"/>
    <xf numFmtId="0" fontId="25" fillId="2" borderId="0" xfId="5" applyFont="1" applyFill="1" applyAlignment="1" applyProtection="1">
      <alignment horizontal="right" vertical="top"/>
      <protection hidden="1"/>
    </xf>
    <xf numFmtId="0" fontId="14" fillId="2" borderId="0" xfId="5" applyFont="1" applyFill="1" applyProtection="1">
      <protection hidden="1"/>
    </xf>
    <xf numFmtId="0" fontId="13" fillId="2" borderId="0" xfId="5" applyFont="1" applyFill="1" applyProtection="1">
      <protection hidden="1"/>
    </xf>
    <xf numFmtId="0" fontId="13" fillId="0" borderId="0" xfId="5" applyFont="1" applyProtection="1">
      <protection hidden="1"/>
    </xf>
    <xf numFmtId="164" fontId="15" fillId="2" borderId="0" xfId="5" applyNumberFormat="1" applyFont="1" applyFill="1" applyProtection="1">
      <protection hidden="1"/>
    </xf>
    <xf numFmtId="0" fontId="0" fillId="0" borderId="0" xfId="0" applyProtection="1"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29" fillId="2" borderId="0" xfId="5" applyFont="1" applyFill="1" applyAlignment="1" applyProtection="1">
      <alignment horizontal="right" vertical="top"/>
      <protection hidden="1"/>
    </xf>
    <xf numFmtId="0" fontId="28" fillId="2" borderId="0" xfId="5" applyFont="1" applyFill="1" applyAlignment="1" applyProtection="1">
      <alignment horizontal="right" vertical="top"/>
      <protection hidden="1"/>
    </xf>
    <xf numFmtId="0" fontId="13" fillId="2" borderId="0" xfId="5" applyFont="1" applyFill="1" applyAlignment="1" applyProtection="1">
      <alignment vertical="center" wrapText="1"/>
      <protection hidden="1"/>
    </xf>
    <xf numFmtId="0" fontId="13" fillId="4" borderId="3" xfId="0" applyFont="1" applyFill="1" applyBorder="1" applyProtection="1">
      <protection hidden="1"/>
    </xf>
    <xf numFmtId="0" fontId="17" fillId="4" borderId="4" xfId="0" applyFont="1" applyFill="1" applyBorder="1" applyProtection="1">
      <protection hidden="1"/>
    </xf>
    <xf numFmtId="0" fontId="17" fillId="4" borderId="0" xfId="0" applyFont="1" applyFill="1" applyProtection="1">
      <protection hidden="1"/>
    </xf>
    <xf numFmtId="0" fontId="16" fillId="4" borderId="0" xfId="0" applyFont="1" applyFill="1" applyAlignment="1" applyProtection="1">
      <alignment horizontal="center" vertical="top"/>
      <protection hidden="1"/>
    </xf>
    <xf numFmtId="0" fontId="13" fillId="4" borderId="0" xfId="0" applyFont="1" applyFill="1" applyProtection="1">
      <protection hidden="1"/>
    </xf>
    <xf numFmtId="0" fontId="13" fillId="4" borderId="5" xfId="0" applyFont="1" applyFill="1" applyBorder="1" applyProtection="1">
      <protection hidden="1"/>
    </xf>
    <xf numFmtId="0" fontId="7" fillId="4" borderId="4" xfId="0" applyFont="1" applyFill="1" applyBorder="1" applyAlignment="1" applyProtection="1">
      <alignment horizontal="left" vertical="top"/>
      <protection hidden="1"/>
    </xf>
    <xf numFmtId="0" fontId="17" fillId="4" borderId="5" xfId="0" applyFont="1" applyFill="1" applyBorder="1" applyProtection="1">
      <protection hidden="1"/>
    </xf>
    <xf numFmtId="0" fontId="17" fillId="4" borderId="0" xfId="0" applyFont="1" applyFill="1" applyAlignment="1" applyProtection="1">
      <alignment horizontal="right"/>
      <protection hidden="1"/>
    </xf>
    <xf numFmtId="0" fontId="17" fillId="4" borderId="4" xfId="0" applyFont="1" applyFill="1" applyBorder="1" applyAlignment="1" applyProtection="1">
      <alignment horizontal="left" indent="1"/>
      <protection hidden="1"/>
    </xf>
    <xf numFmtId="0" fontId="13" fillId="2" borderId="0" xfId="5" applyFont="1" applyFill="1" applyBorder="1" applyProtection="1">
      <protection hidden="1"/>
    </xf>
    <xf numFmtId="0" fontId="28" fillId="2" borderId="0" xfId="5" applyFont="1" applyFill="1" applyBorder="1" applyAlignment="1" applyProtection="1">
      <alignment vertical="center" wrapText="1"/>
      <protection hidden="1"/>
    </xf>
    <xf numFmtId="0" fontId="17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3" fillId="2" borderId="0" xfId="5" applyFont="1" applyFill="1" applyAlignment="1" applyProtection="1">
      <alignment horizontal="left"/>
      <protection hidden="1"/>
    </xf>
    <xf numFmtId="0" fontId="29" fillId="2" borderId="0" xfId="5" applyFont="1" applyFill="1" applyAlignment="1" applyProtection="1">
      <alignment vertical="top"/>
      <protection hidden="1"/>
    </xf>
    <xf numFmtId="0" fontId="7" fillId="4" borderId="0" xfId="0" applyFont="1" applyFill="1" applyAlignment="1" applyProtection="1">
      <alignment horizontal="left" vertical="top" wrapText="1"/>
      <protection hidden="1"/>
    </xf>
    <xf numFmtId="0" fontId="7" fillId="4" borderId="5" xfId="0" applyFont="1" applyFill="1" applyBorder="1" applyAlignment="1" applyProtection="1">
      <alignment horizontal="left" vertical="top" wrapText="1"/>
      <protection hidden="1"/>
    </xf>
    <xf numFmtId="0" fontId="17" fillId="4" borderId="1" xfId="0" applyFont="1" applyFill="1" applyBorder="1" applyProtection="1"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33" fillId="4" borderId="4" xfId="0" applyFont="1" applyFill="1" applyBorder="1" applyProtection="1">
      <protection locked="0" hidden="1"/>
    </xf>
    <xf numFmtId="0" fontId="28" fillId="2" borderId="0" xfId="5" applyFont="1" applyFill="1" applyBorder="1" applyAlignment="1" applyProtection="1">
      <alignment horizontal="center" vertical="center" wrapText="1"/>
      <protection hidden="1"/>
    </xf>
    <xf numFmtId="0" fontId="20" fillId="3" borderId="24" xfId="0" applyFont="1" applyFill="1" applyBorder="1" applyAlignment="1">
      <alignment horizontal="left" vertical="center" wrapText="1" indent="1"/>
    </xf>
    <xf numFmtId="0" fontId="20" fillId="3" borderId="16" xfId="0" applyFont="1" applyFill="1" applyBorder="1" applyAlignment="1">
      <alignment horizontal="left" vertical="center" wrapText="1" indent="1"/>
    </xf>
    <xf numFmtId="0" fontId="20" fillId="8" borderId="20" xfId="0" applyFont="1" applyFill="1" applyBorder="1" applyAlignment="1" applyProtection="1">
      <alignment horizontal="left" vertical="center" wrapText="1" indent="1"/>
      <protection locked="0"/>
    </xf>
    <xf numFmtId="0" fontId="20" fillId="0" borderId="0" xfId="0" applyFont="1" applyAlignment="1">
      <alignment horizontal="left" vertical="center" wrapText="1" indent="1"/>
    </xf>
    <xf numFmtId="0" fontId="36" fillId="7" borderId="0" xfId="0" applyFont="1" applyFill="1" applyAlignment="1">
      <alignment vertical="center" wrapText="1"/>
    </xf>
    <xf numFmtId="0" fontId="15" fillId="4" borderId="4" xfId="0" applyFont="1" applyFill="1" applyBorder="1" applyAlignment="1" applyProtection="1">
      <alignment horizontal="left" vertical="top"/>
      <protection locked="0" hidden="1"/>
    </xf>
    <xf numFmtId="0" fontId="15" fillId="4" borderId="0" xfId="0" applyFont="1" applyFill="1" applyAlignment="1" applyProtection="1">
      <alignment horizontal="left" vertical="top"/>
      <protection locked="0" hidden="1"/>
    </xf>
    <xf numFmtId="0" fontId="15" fillId="4" borderId="5" xfId="0" applyFont="1" applyFill="1" applyBorder="1" applyAlignment="1" applyProtection="1">
      <alignment horizontal="left" vertical="top"/>
      <protection locked="0" hidden="1"/>
    </xf>
    <xf numFmtId="0" fontId="6" fillId="0" borderId="0" xfId="0" applyFont="1" applyAlignment="1">
      <alignment horizontal="left" vertical="center"/>
    </xf>
    <xf numFmtId="0" fontId="36" fillId="2" borderId="0" xfId="0" applyFont="1" applyFill="1" applyAlignment="1">
      <alignment vertical="center" wrapText="1"/>
    </xf>
    <xf numFmtId="164" fontId="15" fillId="2" borderId="0" xfId="5" applyNumberFormat="1" applyFont="1" applyFill="1" applyBorder="1"/>
    <xf numFmtId="0" fontId="18" fillId="2" borderId="0" xfId="5" applyFont="1" applyFill="1" applyBorder="1"/>
    <xf numFmtId="0" fontId="17" fillId="2" borderId="0" xfId="0" applyFont="1" applyFill="1"/>
    <xf numFmtId="0" fontId="13" fillId="2" borderId="0" xfId="0" applyFont="1" applyFill="1"/>
    <xf numFmtId="0" fontId="15" fillId="2" borderId="0" xfId="5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7" fillId="4" borderId="7" xfId="0" applyFont="1" applyFill="1" applyBorder="1" applyProtection="1">
      <protection locked="0"/>
    </xf>
    <xf numFmtId="0" fontId="19" fillId="2" borderId="49" xfId="0" applyFont="1" applyFill="1" applyBorder="1" applyAlignment="1" applyProtection="1">
      <alignment vertical="top"/>
      <protection locked="0"/>
    </xf>
    <xf numFmtId="0" fontId="19" fillId="2" borderId="50" xfId="0" applyFont="1" applyFill="1" applyBorder="1" applyAlignment="1" applyProtection="1">
      <alignment vertical="top"/>
      <protection locked="0"/>
    </xf>
    <xf numFmtId="0" fontId="35" fillId="0" borderId="0" xfId="0" applyFont="1" applyAlignment="1">
      <alignment horizontal="center" vertical="center"/>
    </xf>
    <xf numFmtId="0" fontId="4" fillId="5" borderId="45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20" fillId="2" borderId="18" xfId="0" applyFont="1" applyFill="1" applyBorder="1" applyAlignment="1">
      <alignment horizontal="left" vertical="center" wrapText="1" indent="1"/>
    </xf>
    <xf numFmtId="0" fontId="20" fillId="8" borderId="18" xfId="0" applyFont="1" applyFill="1" applyBorder="1" applyAlignment="1">
      <alignment horizontal="left" vertical="center" wrapText="1" indent="1"/>
    </xf>
    <xf numFmtId="0" fontId="11" fillId="2" borderId="18" xfId="0" applyFont="1" applyFill="1" applyBorder="1" applyAlignment="1">
      <alignment horizontal="left" vertical="center" wrapText="1"/>
    </xf>
    <xf numFmtId="0" fontId="4" fillId="0" borderId="43" xfId="0" applyFont="1" applyBorder="1" applyAlignment="1">
      <alignment horizontal="center" vertical="center" wrapText="1"/>
    </xf>
    <xf numFmtId="0" fontId="21" fillId="3" borderId="17" xfId="0" applyFont="1" applyFill="1" applyBorder="1" applyAlignment="1" applyProtection="1">
      <alignment horizontal="center" vertical="center" wrapText="1"/>
      <protection locked="0"/>
    </xf>
    <xf numFmtId="0" fontId="20" fillId="3" borderId="24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25" xfId="0" applyBorder="1"/>
    <xf numFmtId="0" fontId="7" fillId="4" borderId="4" xfId="0" applyFont="1" applyFill="1" applyBorder="1" applyAlignment="1" applyProtection="1">
      <alignment horizontal="left"/>
      <protection hidden="1"/>
    </xf>
    <xf numFmtId="0" fontId="16" fillId="4" borderId="4" xfId="0" applyFont="1" applyFill="1" applyBorder="1" applyAlignment="1" applyProtection="1">
      <alignment horizontal="center" vertical="top"/>
      <protection hidden="1"/>
    </xf>
    <xf numFmtId="0" fontId="9" fillId="0" borderId="0" xfId="0" applyFont="1" applyAlignment="1" applyProtection="1">
      <alignment vertical="center"/>
      <protection hidden="1"/>
    </xf>
    <xf numFmtId="0" fontId="23" fillId="0" borderId="0" xfId="5" applyFont="1" applyBorder="1" applyAlignment="1" applyProtection="1">
      <alignment vertical="center"/>
      <protection hidden="1"/>
    </xf>
    <xf numFmtId="0" fontId="14" fillId="0" borderId="0" xfId="5" applyFont="1" applyBorder="1" applyProtection="1">
      <protection hidden="1"/>
    </xf>
    <xf numFmtId="0" fontId="36" fillId="0" borderId="0" xfId="0" applyFont="1" applyAlignment="1">
      <alignment vertical="center" wrapText="1"/>
    </xf>
    <xf numFmtId="0" fontId="28" fillId="0" borderId="0" xfId="5" applyFont="1" applyBorder="1" applyAlignment="1" applyProtection="1">
      <alignment vertical="top" wrapText="1"/>
      <protection hidden="1"/>
    </xf>
    <xf numFmtId="0" fontId="7" fillId="0" borderId="0" xfId="0" applyFont="1" applyAlignment="1">
      <alignment horizontal="left"/>
    </xf>
    <xf numFmtId="0" fontId="40" fillId="0" borderId="0" xfId="0" applyFont="1"/>
    <xf numFmtId="0" fontId="0" fillId="0" borderId="0" xfId="0" applyAlignment="1">
      <alignment vertical="center" wrapText="1"/>
    </xf>
    <xf numFmtId="0" fontId="27" fillId="10" borderId="54" xfId="0" applyFont="1" applyFill="1" applyBorder="1" applyAlignment="1" applyProtection="1">
      <alignment horizontal="center" vertical="center"/>
      <protection hidden="1"/>
    </xf>
    <xf numFmtId="0" fontId="6" fillId="10" borderId="19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/>
    </xf>
    <xf numFmtId="9" fontId="6" fillId="2" borderId="0" xfId="3" applyFont="1" applyFill="1" applyBorder="1" applyAlignment="1" applyProtection="1">
      <alignment vertical="center"/>
    </xf>
    <xf numFmtId="9" fontId="6" fillId="2" borderId="0" xfId="3" applyFont="1" applyFill="1" applyBorder="1" applyAlignment="1" applyProtection="1">
      <alignment horizontal="left" vertical="center" indent="1"/>
    </xf>
    <xf numFmtId="0" fontId="0" fillId="2" borderId="0" xfId="0" applyFill="1" applyAlignment="1">
      <alignment horizontal="left" vertical="center" wrapText="1"/>
    </xf>
    <xf numFmtId="0" fontId="43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11" fillId="10" borderId="20" xfId="0" applyFont="1" applyFill="1" applyBorder="1" applyAlignment="1" applyProtection="1">
      <alignment horizontal="center" vertical="center" wrapText="1"/>
      <protection locked="0"/>
    </xf>
    <xf numFmtId="0" fontId="11" fillId="10" borderId="18" xfId="0" applyFont="1" applyFill="1" applyBorder="1" applyAlignment="1" applyProtection="1">
      <alignment horizontal="center" vertical="center" wrapText="1"/>
      <protection locked="0"/>
    </xf>
    <xf numFmtId="0" fontId="11" fillId="10" borderId="18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1" fillId="0" borderId="5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4" fillId="5" borderId="11" xfId="0" applyFont="1" applyFill="1" applyBorder="1" applyAlignment="1" applyProtection="1">
      <alignment horizontal="center" vertical="center" wrapText="1"/>
      <protection locked="0"/>
    </xf>
    <xf numFmtId="0" fontId="9" fillId="6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7" fillId="10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7" fillId="0" borderId="2" xfId="0" applyFont="1" applyBorder="1" applyAlignment="1" applyProtection="1">
      <alignment horizontal="left" vertical="center" wrapText="1"/>
      <protection locked="0" hidden="1"/>
    </xf>
    <xf numFmtId="0" fontId="7" fillId="0" borderId="3" xfId="0" applyFont="1" applyBorder="1" applyAlignment="1" applyProtection="1">
      <alignment horizontal="left" vertical="center" wrapText="1"/>
      <protection locked="0" hidden="1"/>
    </xf>
    <xf numFmtId="0" fontId="28" fillId="0" borderId="58" xfId="5" applyFont="1" applyBorder="1" applyAlignment="1" applyProtection="1">
      <alignment horizontal="center" vertical="center" wrapText="1"/>
      <protection hidden="1"/>
    </xf>
    <xf numFmtId="0" fontId="28" fillId="0" borderId="55" xfId="5" applyFont="1" applyBorder="1" applyAlignment="1" applyProtection="1">
      <alignment horizontal="center" vertical="center" wrapText="1"/>
      <protection hidden="1"/>
    </xf>
    <xf numFmtId="0" fontId="27" fillId="5" borderId="9" xfId="0" applyFont="1" applyFill="1" applyBorder="1" applyAlignment="1" applyProtection="1">
      <alignment horizontal="left" vertical="center"/>
      <protection hidden="1"/>
    </xf>
    <xf numFmtId="0" fontId="27" fillId="5" borderId="10" xfId="0" applyFont="1" applyFill="1" applyBorder="1" applyAlignment="1" applyProtection="1">
      <alignment horizontal="left" vertical="center"/>
      <protection hidden="1"/>
    </xf>
    <xf numFmtId="0" fontId="27" fillId="5" borderId="11" xfId="0" applyFont="1" applyFill="1" applyBorder="1" applyAlignment="1" applyProtection="1">
      <alignment horizontal="left" vertical="center"/>
      <protection hidden="1"/>
    </xf>
    <xf numFmtId="0" fontId="15" fillId="2" borderId="53" xfId="0" applyFont="1" applyFill="1" applyBorder="1" applyAlignment="1" applyProtection="1">
      <alignment horizontal="left" vertical="top"/>
      <protection locked="0" hidden="1"/>
    </xf>
    <xf numFmtId="0" fontId="15" fillId="2" borderId="12" xfId="0" applyFont="1" applyFill="1" applyBorder="1" applyAlignment="1" applyProtection="1">
      <alignment horizontal="left" vertical="top"/>
      <protection locked="0" hidden="1"/>
    </xf>
    <xf numFmtId="0" fontId="15" fillId="2" borderId="32" xfId="0" applyFont="1" applyFill="1" applyBorder="1" applyAlignment="1" applyProtection="1">
      <alignment horizontal="left" vertical="top"/>
      <protection locked="0" hidden="1"/>
    </xf>
    <xf numFmtId="0" fontId="15" fillId="2" borderId="6" xfId="0" applyFont="1" applyFill="1" applyBorder="1" applyAlignment="1" applyProtection="1">
      <alignment horizontal="left" vertical="top"/>
      <protection locked="0" hidden="1"/>
    </xf>
    <xf numFmtId="0" fontId="15" fillId="2" borderId="7" xfId="0" applyFont="1" applyFill="1" applyBorder="1" applyAlignment="1" applyProtection="1">
      <alignment horizontal="left" vertical="top"/>
      <protection locked="0" hidden="1"/>
    </xf>
    <xf numFmtId="0" fontId="15" fillId="2" borderId="8" xfId="0" applyFont="1" applyFill="1" applyBorder="1" applyAlignment="1" applyProtection="1">
      <alignment horizontal="left" vertical="top"/>
      <protection locked="0" hidden="1"/>
    </xf>
    <xf numFmtId="0" fontId="32" fillId="4" borderId="4" xfId="0" applyFont="1" applyFill="1" applyBorder="1" applyAlignment="1" applyProtection="1">
      <alignment horizontal="left" wrapText="1"/>
      <protection hidden="1"/>
    </xf>
    <xf numFmtId="0" fontId="32" fillId="4" borderId="0" xfId="0" applyFont="1" applyFill="1" applyAlignment="1" applyProtection="1">
      <alignment horizontal="left" wrapText="1"/>
      <protection hidden="1"/>
    </xf>
    <xf numFmtId="0" fontId="15" fillId="2" borderId="13" xfId="0" applyFont="1" applyFill="1" applyBorder="1" applyAlignment="1" applyProtection="1">
      <alignment horizontal="left" vertical="top"/>
      <protection locked="0" hidden="1"/>
    </xf>
    <xf numFmtId="0" fontId="15" fillId="2" borderId="14" xfId="0" applyFont="1" applyFill="1" applyBorder="1" applyAlignment="1" applyProtection="1">
      <alignment horizontal="left" vertical="top"/>
      <protection locked="0" hidden="1"/>
    </xf>
    <xf numFmtId="0" fontId="15" fillId="2" borderId="30" xfId="0" applyFont="1" applyFill="1" applyBorder="1" applyAlignment="1" applyProtection="1">
      <alignment horizontal="left" vertical="top"/>
      <protection locked="0" hidden="1"/>
    </xf>
    <xf numFmtId="0" fontId="28" fillId="3" borderId="55" xfId="5" applyFont="1" applyFill="1" applyBorder="1" applyAlignment="1" applyProtection="1">
      <alignment horizontal="center" vertical="center" wrapText="1"/>
      <protection hidden="1"/>
    </xf>
    <xf numFmtId="0" fontId="28" fillId="2" borderId="55" xfId="5" applyFont="1" applyFill="1" applyBorder="1" applyAlignment="1" applyProtection="1">
      <alignment horizontal="center" vertical="center" wrapText="1"/>
      <protection hidden="1"/>
    </xf>
    <xf numFmtId="0" fontId="28" fillId="0" borderId="55" xfId="5" applyFont="1" applyBorder="1" applyAlignment="1" applyProtection="1">
      <alignment horizontal="center" vertical="top" wrapText="1"/>
      <protection hidden="1"/>
    </xf>
    <xf numFmtId="0" fontId="10" fillId="4" borderId="9" xfId="5" applyFont="1" applyFill="1" applyBorder="1" applyAlignment="1" applyProtection="1">
      <alignment horizontal="left" vertical="center" wrapText="1"/>
      <protection hidden="1"/>
    </xf>
    <xf numFmtId="0" fontId="10" fillId="4" borderId="10" xfId="5" applyFont="1" applyFill="1" applyBorder="1" applyAlignment="1" applyProtection="1">
      <alignment horizontal="left" vertical="center" wrapText="1"/>
      <protection hidden="1"/>
    </xf>
    <xf numFmtId="0" fontId="9" fillId="10" borderId="40" xfId="0" applyFont="1" applyFill="1" applyBorder="1" applyAlignment="1" applyProtection="1">
      <alignment horizontal="left" vertical="center"/>
      <protection hidden="1"/>
    </xf>
    <xf numFmtId="0" fontId="9" fillId="10" borderId="41" xfId="0" applyFont="1" applyFill="1" applyBorder="1" applyAlignment="1" applyProtection="1">
      <alignment horizontal="left" vertical="center"/>
      <protection hidden="1"/>
    </xf>
    <xf numFmtId="0" fontId="9" fillId="10" borderId="42" xfId="0" applyFont="1" applyFill="1" applyBorder="1" applyAlignment="1" applyProtection="1">
      <alignment horizontal="left" vertical="center"/>
      <protection hidden="1"/>
    </xf>
    <xf numFmtId="0" fontId="7" fillId="8" borderId="6" xfId="0" applyFont="1" applyFill="1" applyBorder="1" applyAlignment="1" applyProtection="1">
      <alignment horizontal="left" vertical="center" wrapText="1"/>
      <protection hidden="1"/>
    </xf>
    <xf numFmtId="0" fontId="7" fillId="8" borderId="7" xfId="0" applyFont="1" applyFill="1" applyBorder="1" applyAlignment="1" applyProtection="1">
      <alignment horizontal="left" vertical="center" wrapText="1"/>
      <protection hidden="1"/>
    </xf>
    <xf numFmtId="0" fontId="7" fillId="8" borderId="8" xfId="0" applyFont="1" applyFill="1" applyBorder="1" applyAlignment="1" applyProtection="1">
      <alignment horizontal="left" vertical="center" wrapText="1"/>
      <protection hidden="1"/>
    </xf>
    <xf numFmtId="0" fontId="15" fillId="2" borderId="0" xfId="0" applyFont="1" applyFill="1" applyAlignment="1" applyProtection="1">
      <alignment horizontal="left" vertical="top"/>
      <protection locked="0" hidden="1"/>
    </xf>
    <xf numFmtId="0" fontId="15" fillId="2" borderId="5" xfId="0" applyFont="1" applyFill="1" applyBorder="1" applyAlignment="1" applyProtection="1">
      <alignment horizontal="left" vertical="top"/>
      <protection locked="0" hidden="1"/>
    </xf>
    <xf numFmtId="0" fontId="27" fillId="5" borderId="1" xfId="0" applyFont="1" applyFill="1" applyBorder="1" applyAlignment="1" applyProtection="1">
      <alignment horizontal="left" vertical="center"/>
      <protection hidden="1"/>
    </xf>
    <xf numFmtId="0" fontId="27" fillId="5" borderId="2" xfId="0" applyFont="1" applyFill="1" applyBorder="1" applyAlignment="1" applyProtection="1">
      <alignment horizontal="left" vertical="center"/>
      <protection hidden="1"/>
    </xf>
    <xf numFmtId="0" fontId="27" fillId="5" borderId="3" xfId="0" applyFont="1" applyFill="1" applyBorder="1" applyAlignment="1" applyProtection="1">
      <alignment horizontal="left" vertical="center"/>
      <protection hidden="1"/>
    </xf>
    <xf numFmtId="0" fontId="15" fillId="2" borderId="4" xfId="0" applyFont="1" applyFill="1" applyBorder="1" applyAlignment="1" applyProtection="1">
      <alignment horizontal="left" vertical="top"/>
      <protection locked="0" hidden="1"/>
    </xf>
    <xf numFmtId="0" fontId="27" fillId="5" borderId="57" xfId="0" applyFont="1" applyFill="1" applyBorder="1" applyAlignment="1" applyProtection="1">
      <alignment horizontal="left" vertical="center"/>
      <protection hidden="1"/>
    </xf>
    <xf numFmtId="0" fontId="27" fillId="5" borderId="36" xfId="0" applyFont="1" applyFill="1" applyBorder="1" applyAlignment="1" applyProtection="1">
      <alignment horizontal="left" vertical="center"/>
      <protection hidden="1"/>
    </xf>
    <xf numFmtId="0" fontId="27" fillId="5" borderId="56" xfId="0" applyFont="1" applyFill="1" applyBorder="1" applyAlignment="1" applyProtection="1">
      <alignment horizontal="left" vertical="center"/>
      <protection hidden="1"/>
    </xf>
    <xf numFmtId="0" fontId="10" fillId="4" borderId="1" xfId="5" applyFont="1" applyFill="1" applyBorder="1" applyAlignment="1" applyProtection="1">
      <alignment horizontal="left" vertical="center" wrapText="1"/>
      <protection hidden="1"/>
    </xf>
    <xf numFmtId="0" fontId="10" fillId="4" borderId="2" xfId="5" applyFont="1" applyFill="1" applyBorder="1" applyAlignment="1" applyProtection="1">
      <alignment horizontal="left" vertical="center" wrapText="1"/>
      <protection hidden="1"/>
    </xf>
    <xf numFmtId="0" fontId="7" fillId="4" borderId="0" xfId="0" applyFont="1" applyFill="1" applyAlignment="1" applyProtection="1">
      <alignment horizontal="left" vertical="center" wrapText="1"/>
      <protection hidden="1"/>
    </xf>
    <xf numFmtId="0" fontId="7" fillId="4" borderId="5" xfId="0" applyFont="1" applyFill="1" applyBorder="1" applyAlignment="1" applyProtection="1">
      <alignment horizontal="left" vertical="center" wrapText="1"/>
      <protection hidden="1"/>
    </xf>
    <xf numFmtId="0" fontId="17" fillId="0" borderId="7" xfId="0" applyFont="1" applyBorder="1" applyAlignment="1" applyProtection="1">
      <alignment horizontal="center"/>
      <protection hidden="1"/>
    </xf>
    <xf numFmtId="0" fontId="28" fillId="2" borderId="6" xfId="0" applyFont="1" applyFill="1" applyBorder="1" applyAlignment="1" applyProtection="1">
      <alignment horizontal="left" vertical="center" wrapText="1"/>
      <protection hidden="1"/>
    </xf>
    <xf numFmtId="0" fontId="28" fillId="2" borderId="7" xfId="0" applyFont="1" applyFill="1" applyBorder="1" applyAlignment="1" applyProtection="1">
      <alignment horizontal="left" vertical="center" wrapText="1"/>
      <protection hidden="1"/>
    </xf>
    <xf numFmtId="0" fontId="28" fillId="2" borderId="8" xfId="0" applyFont="1" applyFill="1" applyBorder="1" applyAlignment="1" applyProtection="1">
      <alignment horizontal="left" vertical="center" wrapText="1"/>
      <protection hidden="1"/>
    </xf>
    <xf numFmtId="0" fontId="17" fillId="0" borderId="4" xfId="0" applyFont="1" applyBorder="1" applyAlignment="1" applyProtection="1">
      <alignment horizontal="center"/>
      <protection locked="0" hidden="1"/>
    </xf>
    <xf numFmtId="0" fontId="17" fillId="0" borderId="0" xfId="0" applyFont="1" applyAlignment="1" applyProtection="1">
      <alignment horizontal="center"/>
      <protection locked="0" hidden="1"/>
    </xf>
    <xf numFmtId="0" fontId="17" fillId="0" borderId="5" xfId="0" applyFont="1" applyBorder="1" applyAlignment="1" applyProtection="1">
      <alignment horizontal="center"/>
      <protection locked="0" hidden="1"/>
    </xf>
    <xf numFmtId="0" fontId="17" fillId="0" borderId="6" xfId="0" applyFont="1" applyBorder="1" applyAlignment="1" applyProtection="1">
      <alignment horizontal="center"/>
      <protection locked="0" hidden="1"/>
    </xf>
    <xf numFmtId="0" fontId="17" fillId="0" borderId="7" xfId="0" applyFont="1" applyBorder="1" applyAlignment="1" applyProtection="1">
      <alignment horizontal="center"/>
      <protection locked="0" hidden="1"/>
    </xf>
    <xf numFmtId="0" fontId="17" fillId="0" borderId="8" xfId="0" applyFont="1" applyBorder="1" applyAlignment="1" applyProtection="1">
      <alignment horizontal="center"/>
      <protection locked="0" hidden="1"/>
    </xf>
    <xf numFmtId="0" fontId="10" fillId="4" borderId="3" xfId="5" applyFont="1" applyFill="1" applyBorder="1" applyAlignment="1" applyProtection="1">
      <alignment horizontal="left" vertical="center" wrapText="1"/>
      <protection hidden="1"/>
    </xf>
    <xf numFmtId="0" fontId="27" fillId="10" borderId="0" xfId="0" applyFont="1" applyFill="1" applyAlignment="1" applyProtection="1">
      <alignment horizontal="center" vertical="center"/>
      <protection hidden="1"/>
    </xf>
    <xf numFmtId="0" fontId="10" fillId="4" borderId="4" xfId="5" applyFont="1" applyFill="1" applyBorder="1" applyAlignment="1" applyProtection="1">
      <alignment horizontal="left" vertical="center" wrapText="1"/>
      <protection hidden="1"/>
    </xf>
    <xf numFmtId="0" fontId="10" fillId="4" borderId="0" xfId="5" applyFont="1" applyFill="1" applyBorder="1" applyAlignment="1" applyProtection="1">
      <alignment horizontal="left" vertical="center" wrapText="1"/>
      <protection hidden="1"/>
    </xf>
    <xf numFmtId="0" fontId="10" fillId="4" borderId="5" xfId="5" applyFont="1" applyFill="1" applyBorder="1" applyAlignment="1" applyProtection="1">
      <alignment horizontal="left" vertical="center" wrapText="1"/>
      <protection hidden="1"/>
    </xf>
    <xf numFmtId="0" fontId="10" fillId="4" borderId="6" xfId="5" applyFont="1" applyFill="1" applyBorder="1" applyAlignment="1" applyProtection="1">
      <alignment horizontal="left" vertical="center" wrapText="1"/>
      <protection hidden="1"/>
    </xf>
    <xf numFmtId="0" fontId="10" fillId="4" borderId="7" xfId="5" applyFont="1" applyFill="1" applyBorder="1" applyAlignment="1" applyProtection="1">
      <alignment horizontal="left" vertical="center" wrapText="1"/>
      <protection hidden="1"/>
    </xf>
    <xf numFmtId="0" fontId="10" fillId="4" borderId="8" xfId="5" applyFont="1" applyFill="1" applyBorder="1" applyAlignment="1" applyProtection="1">
      <alignment horizontal="left" vertical="center" wrapText="1"/>
      <protection hidden="1"/>
    </xf>
    <xf numFmtId="0" fontId="15" fillId="2" borderId="31" xfId="0" applyFont="1" applyFill="1" applyBorder="1" applyAlignment="1" applyProtection="1">
      <alignment horizontal="left" vertical="top"/>
      <protection locked="0" hidden="1"/>
    </xf>
    <xf numFmtId="0" fontId="15" fillId="2" borderId="15" xfId="0" applyFont="1" applyFill="1" applyBorder="1" applyAlignment="1" applyProtection="1">
      <alignment horizontal="left" vertical="top"/>
      <protection locked="0" hidden="1"/>
    </xf>
    <xf numFmtId="0" fontId="7" fillId="4" borderId="4" xfId="0" applyFont="1" applyFill="1" applyBorder="1" applyAlignment="1" applyProtection="1">
      <alignment horizontal="left"/>
      <protection hidden="1"/>
    </xf>
    <xf numFmtId="0" fontId="7" fillId="4" borderId="0" xfId="0" applyFont="1" applyFill="1" applyAlignment="1" applyProtection="1">
      <alignment horizontal="left"/>
      <protection hidden="1"/>
    </xf>
    <xf numFmtId="0" fontId="13" fillId="2" borderId="1" xfId="0" applyFont="1" applyFill="1" applyBorder="1" applyAlignment="1" applyProtection="1">
      <alignment horizontal="left" vertical="top"/>
      <protection locked="0" hidden="1"/>
    </xf>
    <xf numFmtId="0" fontId="13" fillId="2" borderId="2" xfId="0" applyFont="1" applyFill="1" applyBorder="1" applyAlignment="1" applyProtection="1">
      <alignment horizontal="left" vertical="top"/>
      <protection locked="0" hidden="1"/>
    </xf>
    <xf numFmtId="0" fontId="13" fillId="2" borderId="3" xfId="0" applyFont="1" applyFill="1" applyBorder="1" applyAlignment="1" applyProtection="1">
      <alignment horizontal="left" vertical="top"/>
      <protection locked="0" hidden="1"/>
    </xf>
    <xf numFmtId="0" fontId="13" fillId="2" borderId="4" xfId="0" applyFont="1" applyFill="1" applyBorder="1" applyAlignment="1" applyProtection="1">
      <alignment horizontal="left" vertical="top"/>
      <protection locked="0" hidden="1"/>
    </xf>
    <xf numFmtId="0" fontId="13" fillId="2" borderId="0" xfId="0" applyFont="1" applyFill="1" applyAlignment="1" applyProtection="1">
      <alignment horizontal="left" vertical="top"/>
      <protection locked="0" hidden="1"/>
    </xf>
    <xf numFmtId="0" fontId="13" fillId="2" borderId="5" xfId="0" applyFont="1" applyFill="1" applyBorder="1" applyAlignment="1" applyProtection="1">
      <alignment horizontal="left" vertical="top"/>
      <protection locked="0" hidden="1"/>
    </xf>
    <xf numFmtId="0" fontId="23" fillId="4" borderId="6" xfId="5" applyFont="1" applyFill="1" applyBorder="1" applyAlignment="1" applyProtection="1">
      <alignment horizontal="left" vertical="center"/>
      <protection hidden="1"/>
    </xf>
    <xf numFmtId="0" fontId="23" fillId="4" borderId="7" xfId="5" applyFont="1" applyFill="1" applyBorder="1" applyAlignment="1" applyProtection="1">
      <alignment horizontal="left" vertical="center"/>
      <protection hidden="1"/>
    </xf>
    <xf numFmtId="0" fontId="23" fillId="4" borderId="8" xfId="5" applyFont="1" applyFill="1" applyBorder="1" applyAlignment="1" applyProtection="1">
      <alignment horizontal="left" vertical="center"/>
      <protection hidden="1"/>
    </xf>
    <xf numFmtId="0" fontId="34" fillId="9" borderId="9" xfId="4" applyFont="1" applyFill="1" applyBorder="1" applyAlignment="1" applyProtection="1">
      <alignment horizontal="center" vertical="center"/>
      <protection locked="0"/>
    </xf>
    <xf numFmtId="0" fontId="34" fillId="9" borderId="10" xfId="4" applyFont="1" applyFill="1" applyBorder="1" applyAlignment="1" applyProtection="1">
      <alignment horizontal="center" vertical="center"/>
      <protection locked="0"/>
    </xf>
    <xf numFmtId="0" fontId="34" fillId="9" borderId="11" xfId="4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left"/>
      <protection hidden="1"/>
    </xf>
    <xf numFmtId="0" fontId="17" fillId="4" borderId="2" xfId="0" applyFont="1" applyFill="1" applyBorder="1" applyAlignment="1" applyProtection="1">
      <alignment horizontal="left"/>
      <protection hidden="1"/>
    </xf>
    <xf numFmtId="0" fontId="17" fillId="4" borderId="3" xfId="0" applyFont="1" applyFill="1" applyBorder="1" applyAlignment="1" applyProtection="1">
      <alignment horizontal="left"/>
      <protection hidden="1"/>
    </xf>
    <xf numFmtId="0" fontId="7" fillId="0" borderId="10" xfId="0" applyFont="1" applyBorder="1" applyAlignment="1" applyProtection="1">
      <alignment horizontal="left" vertical="center" wrapText="1"/>
      <protection locked="0" hidden="1"/>
    </xf>
    <xf numFmtId="0" fontId="7" fillId="0" borderId="11" xfId="0" applyFont="1" applyBorder="1" applyAlignment="1" applyProtection="1">
      <alignment horizontal="left" vertical="center" wrapText="1"/>
      <protection locked="0" hidden="1"/>
    </xf>
    <xf numFmtId="0" fontId="28" fillId="2" borderId="6" xfId="0" applyFont="1" applyFill="1" applyBorder="1" applyAlignment="1" applyProtection="1">
      <alignment horizontal="left" vertical="center"/>
      <protection hidden="1"/>
    </xf>
    <xf numFmtId="0" fontId="28" fillId="2" borderId="7" xfId="0" applyFont="1" applyFill="1" applyBorder="1" applyAlignment="1" applyProtection="1">
      <alignment horizontal="left" vertical="center"/>
      <protection hidden="1"/>
    </xf>
    <xf numFmtId="0" fontId="28" fillId="2" borderId="8" xfId="0" applyFont="1" applyFill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 wrapText="1"/>
      <protection locked="0" hidden="1"/>
    </xf>
    <xf numFmtId="0" fontId="7" fillId="0" borderId="5" xfId="0" applyFont="1" applyBorder="1" applyAlignment="1" applyProtection="1">
      <alignment horizontal="left" vertical="center" wrapText="1"/>
      <protection locked="0" hidden="1"/>
    </xf>
    <xf numFmtId="0" fontId="28" fillId="2" borderId="6" xfId="0" applyFont="1" applyFill="1" applyBorder="1" applyAlignment="1" applyProtection="1">
      <alignment horizontal="left" vertical="center"/>
      <protection locked="0" hidden="1"/>
    </xf>
    <xf numFmtId="0" fontId="28" fillId="2" borderId="7" xfId="0" applyFont="1" applyFill="1" applyBorder="1" applyAlignment="1" applyProtection="1">
      <alignment horizontal="left" vertical="center"/>
      <protection locked="0" hidden="1"/>
    </xf>
    <xf numFmtId="0" fontId="28" fillId="2" borderId="8" xfId="0" applyFont="1" applyFill="1" applyBorder="1" applyAlignment="1" applyProtection="1">
      <alignment horizontal="left" vertical="center"/>
      <protection locked="0" hidden="1"/>
    </xf>
    <xf numFmtId="0" fontId="42" fillId="10" borderId="0" xfId="0" applyFont="1" applyFill="1" applyAlignment="1">
      <alignment horizontal="center" vertical="center" wrapText="1"/>
    </xf>
    <xf numFmtId="0" fontId="5" fillId="10" borderId="23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11" fillId="2" borderId="28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35" fillId="4" borderId="0" xfId="0" applyFont="1" applyFill="1" applyAlignment="1">
      <alignment horizontal="center" vertical="center"/>
    </xf>
    <xf numFmtId="0" fontId="11" fillId="2" borderId="27" xfId="0" applyFont="1" applyFill="1" applyBorder="1" applyAlignment="1">
      <alignment horizontal="left" vertical="center" wrapText="1"/>
    </xf>
    <xf numFmtId="0" fontId="11" fillId="2" borderId="48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9" fontId="6" fillId="2" borderId="33" xfId="3" applyFont="1" applyFill="1" applyBorder="1" applyAlignment="1" applyProtection="1">
      <alignment horizontal="center" vertical="center"/>
    </xf>
    <xf numFmtId="9" fontId="6" fillId="2" borderId="34" xfId="3" applyFont="1" applyFill="1" applyBorder="1" applyAlignment="1" applyProtection="1">
      <alignment horizontal="center" vertical="center"/>
    </xf>
    <xf numFmtId="9" fontId="6" fillId="2" borderId="35" xfId="3" applyFont="1" applyFill="1" applyBorder="1" applyAlignment="1" applyProtection="1">
      <alignment horizontal="center" vertical="center"/>
    </xf>
    <xf numFmtId="0" fontId="11" fillId="2" borderId="33" xfId="0" applyFont="1" applyFill="1" applyBorder="1" applyAlignment="1" applyProtection="1">
      <alignment horizontal="center" vertical="top"/>
      <protection hidden="1"/>
    </xf>
    <xf numFmtId="0" fontId="11" fillId="2" borderId="34" xfId="0" applyFont="1" applyFill="1" applyBorder="1" applyAlignment="1" applyProtection="1">
      <alignment horizontal="center" vertical="top"/>
      <protection hidden="1"/>
    </xf>
    <xf numFmtId="0" fontId="11" fillId="2" borderId="35" xfId="0" applyFont="1" applyFill="1" applyBorder="1" applyAlignment="1" applyProtection="1">
      <alignment horizontal="center" vertical="top"/>
      <protection hidden="1"/>
    </xf>
    <xf numFmtId="0" fontId="4" fillId="10" borderId="46" xfId="0" applyFont="1" applyFill="1" applyBorder="1" applyAlignment="1">
      <alignment horizontal="center" vertical="center" wrapText="1"/>
    </xf>
    <xf numFmtId="0" fontId="4" fillId="10" borderId="47" xfId="0" applyFont="1" applyFill="1" applyBorder="1" applyAlignment="1">
      <alignment horizontal="center" vertical="center" wrapText="1"/>
    </xf>
    <xf numFmtId="0" fontId="4" fillId="10" borderId="44" xfId="0" applyFont="1" applyFill="1" applyBorder="1" applyAlignment="1">
      <alignment horizontal="center" vertical="center" wrapText="1"/>
    </xf>
    <xf numFmtId="0" fontId="36" fillId="10" borderId="0" xfId="0" applyFont="1" applyFill="1" applyAlignment="1">
      <alignment horizontal="center" vertical="center" wrapText="1"/>
    </xf>
    <xf numFmtId="0" fontId="9" fillId="5" borderId="33" xfId="0" applyFont="1" applyFill="1" applyBorder="1" applyAlignment="1" applyProtection="1">
      <alignment horizontal="center" vertical="center"/>
      <protection hidden="1"/>
    </xf>
    <xf numFmtId="0" fontId="9" fillId="5" borderId="34" xfId="0" applyFont="1" applyFill="1" applyBorder="1" applyAlignment="1" applyProtection="1">
      <alignment horizontal="center" vertical="center"/>
      <protection hidden="1"/>
    </xf>
    <xf numFmtId="0" fontId="9" fillId="5" borderId="35" xfId="0" applyFont="1" applyFill="1" applyBorder="1" applyAlignment="1" applyProtection="1">
      <alignment horizontal="center" vertical="center"/>
      <protection hidden="1"/>
    </xf>
    <xf numFmtId="0" fontId="15" fillId="2" borderId="6" xfId="0" applyFont="1" applyFill="1" applyBorder="1" applyAlignment="1" applyProtection="1">
      <alignment horizontal="center" vertical="top"/>
      <protection locked="0"/>
    </xf>
    <xf numFmtId="0" fontId="15" fillId="2" borderId="7" xfId="0" applyFont="1" applyFill="1" applyBorder="1" applyAlignment="1" applyProtection="1">
      <alignment horizontal="center" vertical="top"/>
      <protection locked="0"/>
    </xf>
    <xf numFmtId="0" fontId="10" fillId="2" borderId="4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5" fillId="2" borderId="4" xfId="0" applyFont="1" applyFill="1" applyBorder="1" applyAlignment="1" applyProtection="1">
      <alignment horizontal="center" vertical="top"/>
      <protection locked="0"/>
    </xf>
    <xf numFmtId="0" fontId="15" fillId="2" borderId="0" xfId="0" applyFont="1" applyFill="1" applyAlignment="1" applyProtection="1">
      <alignment horizontal="center" vertical="top"/>
      <protection locked="0"/>
    </xf>
    <xf numFmtId="0" fontId="10" fillId="2" borderId="6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0" fontId="27" fillId="10" borderId="1" xfId="0" applyFont="1" applyFill="1" applyBorder="1" applyAlignment="1">
      <alignment horizontal="left" vertical="center"/>
    </xf>
    <xf numFmtId="0" fontId="27" fillId="10" borderId="2" xfId="0" applyFont="1" applyFill="1" applyBorder="1" applyAlignment="1">
      <alignment horizontal="left" vertical="center"/>
    </xf>
    <xf numFmtId="0" fontId="27" fillId="10" borderId="3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1" fillId="0" borderId="0" xfId="0" applyFont="1" applyAlignment="1">
      <alignment horizontal="left" vertical="top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</cellXfs>
  <cellStyles count="7">
    <cellStyle name="Hiperlink" xfId="4" builtinId="8"/>
    <cellStyle name="Hiperlink 2" xfId="6" xr:uid="{00000000-0005-0000-0000-000001000000}"/>
    <cellStyle name="Normal" xfId="0" builtinId="0"/>
    <cellStyle name="Normal 16" xfId="5" xr:uid="{00000000-0005-0000-0000-000003000000}"/>
    <cellStyle name="Normal 2" xfId="2" xr:uid="{00000000-0005-0000-0000-000004000000}"/>
    <cellStyle name="Normal 3" xfId="1" xr:uid="{00000000-0005-0000-0000-000005000000}"/>
    <cellStyle name="Porcentagem" xfId="3" builtinId="5"/>
  </cellStyles>
  <dxfs count="26">
    <dxf>
      <font>
        <b/>
        <i val="0"/>
        <color rgb="FF00B0F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fgColor theme="0"/>
          <bgColor theme="5" tint="0.79998168889431442"/>
        </patternFill>
      </fill>
    </dxf>
    <dxf>
      <font>
        <b/>
        <i val="0"/>
        <color rgb="FF00B0F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fgColor theme="0"/>
          <bgColor theme="5" tint="0.799981688894314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theme="8" tint="0.39994506668294322"/>
        </patternFill>
      </fill>
    </dxf>
    <dxf>
      <fill>
        <patternFill>
          <bgColor rgb="FFFF6D6D"/>
        </patternFill>
      </fill>
    </dxf>
    <dxf>
      <fill>
        <patternFill>
          <bgColor rgb="FFFFDA65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rgb="FF00B0F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37C8B4"/>
      <color rgb="FF52AAAE"/>
      <color rgb="FFFFDA65"/>
      <color rgb="FFFF6D6D"/>
      <color rgb="FFD9D9D9"/>
      <color rgb="FFFF0D0D"/>
      <color rgb="FF41A1CD"/>
      <color rgb="FF9E0616"/>
      <color rgb="FF636363"/>
      <color rgb="FF7CB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B$66" lockText="1"/>
</file>

<file path=xl/ctrlProps/ctrlProp2.xml><?xml version="1.0" encoding="utf-8"?>
<formControlPr xmlns="http://schemas.microsoft.com/office/spreadsheetml/2009/9/main" objectType="CheckBox" fmlaLink="$B$72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Ajuda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162277</xdr:colOff>
      <xdr:row>20</xdr:row>
      <xdr:rowOff>275166</xdr:rowOff>
    </xdr:from>
    <xdr:to>
      <xdr:col>5</xdr:col>
      <xdr:colOff>261055</xdr:colOff>
      <xdr:row>24</xdr:row>
      <xdr:rowOff>155222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57" t="5238" r="3235" b="5825"/>
        <a:stretch/>
      </xdr:blipFill>
      <xdr:spPr>
        <a:xfrm>
          <a:off x="804333" y="5496277"/>
          <a:ext cx="2730500" cy="1206501"/>
        </a:xfrm>
        <a:prstGeom prst="rect">
          <a:avLst/>
        </a:prstGeom>
      </xdr:spPr>
    </xdr:pic>
    <xdr:clientData/>
  </xdr:twoCellAnchor>
  <xdr:oneCellAnchor>
    <xdr:from>
      <xdr:col>11</xdr:col>
      <xdr:colOff>229890</xdr:colOff>
      <xdr:row>7</xdr:row>
      <xdr:rowOff>127000</xdr:rowOff>
    </xdr:from>
    <xdr:ext cx="2839279" cy="78124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034973" y="1947333"/>
          <a:ext cx="2839279" cy="781240"/>
        </a:xfrm>
        <a:prstGeom prst="rect">
          <a:avLst/>
        </a:prstGeom>
        <a:solidFill>
          <a:srgbClr val="37C8B4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100">
              <a:solidFill>
                <a:sysClr val="windowText" lastClr="000000"/>
              </a:solidFill>
            </a:rPr>
            <a:t>A</a:t>
          </a:r>
          <a:r>
            <a:rPr lang="pt-BR" sz="1100" baseline="0">
              <a:solidFill>
                <a:sysClr val="windowText" lastClr="000000"/>
              </a:solidFill>
            </a:rPr>
            <a:t> Área Gestora do Contrato também poderá identificar se será necessário o preenchimento da Avaliação Complementar, o que será comunicado por e-mail.</a:t>
          </a:r>
          <a:endParaRPr lang="pt-BR" sz="1100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9</xdr:col>
      <xdr:colOff>162278</xdr:colOff>
      <xdr:row>21</xdr:row>
      <xdr:rowOff>56446</xdr:rowOff>
    </xdr:from>
    <xdr:to>
      <xdr:col>16</xdr:col>
      <xdr:colOff>49389</xdr:colOff>
      <xdr:row>22</xdr:row>
      <xdr:rowOff>169335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45" t="8263" r="2077" b="11646"/>
        <a:stretch/>
      </xdr:blipFill>
      <xdr:spPr>
        <a:xfrm>
          <a:off x="6004278" y="5609168"/>
          <a:ext cx="4381500" cy="444500"/>
        </a:xfrm>
        <a:prstGeom prst="rect">
          <a:avLst/>
        </a:prstGeom>
      </xdr:spPr>
    </xdr:pic>
    <xdr:clientData/>
  </xdr:twoCellAnchor>
  <xdr:oneCellAnchor>
    <xdr:from>
      <xdr:col>9</xdr:col>
      <xdr:colOff>179917</xdr:colOff>
      <xdr:row>22</xdr:row>
      <xdr:rowOff>268816</xdr:rowOff>
    </xdr:from>
    <xdr:ext cx="4169833" cy="64135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757334" y="6237816"/>
          <a:ext cx="4169833" cy="641350"/>
        </a:xfrm>
        <a:prstGeom prst="rect">
          <a:avLst/>
        </a:prstGeom>
        <a:solidFill>
          <a:srgbClr val="37C8B4"/>
        </a:solidFill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100">
              <a:solidFill>
                <a:sysClr val="windowText" lastClr="000000"/>
              </a:solidFill>
            </a:rPr>
            <a:t>CASO</a:t>
          </a:r>
          <a:r>
            <a:rPr lang="pt-BR" sz="1100" baseline="0">
              <a:solidFill>
                <a:sysClr val="windowText" lastClr="000000"/>
              </a:solidFill>
            </a:rPr>
            <a:t> O </a:t>
          </a:r>
          <a:r>
            <a:rPr lang="pt-BR" sz="1100">
              <a:solidFill>
                <a:sysClr val="windowText" lastClr="000000"/>
              </a:solidFill>
            </a:rPr>
            <a:t>NÍVEL DE EVIDÊNCIA ESTEJA </a:t>
          </a:r>
          <a:r>
            <a:rPr lang="pt-BR" sz="1100">
              <a:solidFill>
                <a:srgbClr val="FF0000"/>
              </a:solidFill>
            </a:rPr>
            <a:t>ACIMA DE 100% </a:t>
          </a:r>
          <a:r>
            <a:rPr lang="pt-BR" sz="1100">
              <a:solidFill>
                <a:sysClr val="windowText" lastClr="000000"/>
              </a:solidFill>
            </a:rPr>
            <a:t>será necessário conferir</a:t>
          </a:r>
          <a:r>
            <a:rPr lang="pt-BR" sz="1100" baseline="0">
              <a:solidFill>
                <a:sysClr val="windowText" lastClr="000000"/>
              </a:solidFill>
            </a:rPr>
            <a:t> se todas as respostas de Aplicabilidade "Não aplicável" estão acompanhadas da Aderência "Não aplicável". </a:t>
          </a:r>
        </a:p>
        <a:p>
          <a:endParaRPr lang="pt-BR" sz="1100" baseline="0">
            <a:solidFill>
              <a:sysClr val="windowText" lastClr="000000"/>
            </a:solidFill>
          </a:endParaRPr>
        </a:p>
        <a:p>
          <a:endParaRPr lang="pt-BR" sz="1100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2</xdr:col>
      <xdr:colOff>472723</xdr:colOff>
      <xdr:row>54</xdr:row>
      <xdr:rowOff>70556</xdr:rowOff>
    </xdr:from>
    <xdr:to>
      <xdr:col>14</xdr:col>
      <xdr:colOff>204611</xdr:colOff>
      <xdr:row>61</xdr:row>
      <xdr:rowOff>176921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24945" y="15232945"/>
          <a:ext cx="7231944" cy="1390476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37</xdr:row>
      <xdr:rowOff>323850</xdr:rowOff>
    </xdr:from>
    <xdr:to>
      <xdr:col>11</xdr:col>
      <xdr:colOff>466725</xdr:colOff>
      <xdr:row>44</xdr:row>
      <xdr:rowOff>85725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  <a:ext uri="{147F2762-F138-4A5C-976F-8EAC2B608ADB}">
              <a16:predDERef xmlns:a16="http://schemas.microsoft.com/office/drawing/2014/main" pre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6539"/>
        <a:stretch/>
      </xdr:blipFill>
      <xdr:spPr>
        <a:xfrm>
          <a:off x="3295650" y="11820525"/>
          <a:ext cx="3943350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317501</xdr:colOff>
      <xdr:row>1</xdr:row>
      <xdr:rowOff>31751</xdr:rowOff>
    </xdr:from>
    <xdr:to>
      <xdr:col>2</xdr:col>
      <xdr:colOff>277356</xdr:colOff>
      <xdr:row>2</xdr:row>
      <xdr:rowOff>232834</xdr:rowOff>
    </xdr:to>
    <xdr:pic>
      <xdr:nvPicPr>
        <xdr:cNvPr id="9" name="Imagem 8" descr="Fundação Vanzolini - Sindilojas-SP | Casa do Comerciant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1" y="222251"/>
          <a:ext cx="1441522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62</xdr:row>
          <xdr:rowOff>76200</xdr:rowOff>
        </xdr:from>
        <xdr:to>
          <xdr:col>11</xdr:col>
          <xdr:colOff>95250</xdr:colOff>
          <xdr:row>68</xdr:row>
          <xdr:rowOff>57150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69</xdr:row>
          <xdr:rowOff>133350</xdr:rowOff>
        </xdr:from>
        <xdr:to>
          <xdr:col>10</xdr:col>
          <xdr:colOff>638175</xdr:colOff>
          <xdr:row>72</xdr:row>
          <xdr:rowOff>114300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1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9</xdr:col>
      <xdr:colOff>142875</xdr:colOff>
      <xdr:row>0</xdr:row>
      <xdr:rowOff>171450</xdr:rowOff>
    </xdr:from>
    <xdr:to>
      <xdr:col>12</xdr:col>
      <xdr:colOff>800100</xdr:colOff>
      <xdr:row>4</xdr:row>
      <xdr:rowOff>285750</xdr:rowOff>
    </xdr:to>
    <xdr:pic>
      <xdr:nvPicPr>
        <xdr:cNvPr id="4" name="Imagem 3" descr="Fundação Vanzolini - Sindilojas-SP | Casa do Comerciant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71450"/>
          <a:ext cx="247650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29935</xdr:colOff>
      <xdr:row>11</xdr:row>
      <xdr:rowOff>92165</xdr:rowOff>
    </xdr:from>
    <xdr:ext cx="914400" cy="280205"/>
    <xdr:sp macro="" textlink="">
      <xdr:nvSpPr>
        <xdr:cNvPr id="6" name="Retângul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6185" y="2391772"/>
          <a:ext cx="914400" cy="28020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lang="pt-BR" sz="1200" b="1">
              <a:solidFill>
                <a:schemeClr val="tx1">
                  <a:lumMod val="65000"/>
                  <a:lumOff val="35000"/>
                </a:schemeClr>
              </a:solidFill>
            </a:rPr>
            <a:t>AJUDA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85725</xdr:rowOff>
    </xdr:from>
    <xdr:to>
      <xdr:col>3</xdr:col>
      <xdr:colOff>241372</xdr:colOff>
      <xdr:row>4</xdr:row>
      <xdr:rowOff>19050</xdr:rowOff>
    </xdr:to>
    <xdr:pic>
      <xdr:nvPicPr>
        <xdr:cNvPr id="2" name="Imagem 1" descr="Fundação Vanzolini - Sindilojas-SP | Casa do Comercian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38125"/>
          <a:ext cx="1441522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apghnsp02\fmol\CBES\1600-1699\1675%20Hubbell%20Service%20Center%20Steel\Data\Analysis\Hubbell%20Stl%20Master%20Data%20File%2015Aug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antthorntonbrasil.sharepoint.com/sites/EDP/Documentos%20Partilhados/4.%20W%20-%20Workpapers/7.%20Etapa%207/EDP%20-%20DPIA%20Template_v2020.05.19%20-%20YJ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ojets\ALLIANZ\AWP\SOL-xxxxx-%20Security%20Roadmap%20Implementation\2.%20Lot%201\3.%20Innovation%20Security%20Framework\03%20-%20Tools\_old\Security%20portfoli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Lotting Criteria"/>
      <sheetName val="Purchased Lotting Summary"/>
      <sheetName val="All Purchased Data"/>
      <sheetName val="Lighting (Martin)"/>
      <sheetName val="Lighting (Juarez)"/>
      <sheetName val="Lighting (Christiansburg)"/>
      <sheetName val="HPS Pipe (Centralia) "/>
      <sheetName val="HPS Slit Coil (Centralia)"/>
      <sheetName val="HPS Plate (Centralia)"/>
      <sheetName val="Wiring (Puerto Rico)"/>
      <sheetName val="HEP (Freeburg)"/>
      <sheetName val="HEP (Arden)"/>
      <sheetName val="HPS Slit Coil _Centralia_"/>
      <sheetName val="REVISOES"/>
      <sheetName val="FROTA"/>
      <sheetName val="ÔNIBUS_SUMARE"/>
      <sheetName val="MICRO_SUMARE"/>
      <sheetName val="ÔNIBUS_CAMPINAS"/>
      <sheetName val="ÔNIBUS_SANTO ANDRE"/>
      <sheetName val="VAN_BARUERI"/>
      <sheetName val="RESUMO"/>
      <sheetName val="BDI"/>
      <sheetName val="COMBUSTÍVEL"/>
      <sheetName val="PIS-COFINS"/>
      <sheetName val="ENCARGOS"/>
      <sheetName val="ESTRUTURA"/>
      <sheetName val="UNIFORME&amp;EPI"/>
      <sheetName val="TREINAMENTO"/>
      <sheetName val="EXAMES&amp;PCMSO"/>
      <sheetName val="Equipamentos"/>
      <sheetName val="Utensílios"/>
      <sheetName val="Reference"/>
      <sheetName val="References"/>
      <sheetName val="Referênci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IA"/>
      <sheetName val="Relatório DPIA"/>
      <sheetName val="Capa"/>
      <sheetName val="1 - Formulário de Avaliação"/>
      <sheetName val="2 - Ocorrências temidas"/>
      <sheetName val="3 - Situações de risco"/>
      <sheetName val="Anexo 1 - Escalas"/>
      <sheetName val="calculos"/>
      <sheetName val="3.1 Requisitos de Avaliação(DP)"/>
      <sheetName val="3.2 Requisitos de Avaliação-S.I"/>
      <sheetName val="4 - Panorama dos riscos à Priv."/>
      <sheetName val="5 -Panorama dos riscos de Segu"/>
      <sheetName val="6 - Plano de ação"/>
      <sheetName val="7- Panorama dos ris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tivity assesment"/>
      <sheetName val="Controls"/>
      <sheetName val="Requirements"/>
      <sheetName val="Light risk analysis"/>
      <sheetName val="Risk analysis - Assets listing"/>
      <sheetName val="Risk analysis - Threat listing"/>
      <sheetName val="Risk analysis - Assets eval."/>
      <sheetName val="Risk analysis - Supp. assets"/>
      <sheetName val="Risk analysis - Scenario"/>
      <sheetName val="Display"/>
      <sheetName val="Risk analysis - Requirements"/>
      <sheetName val="Risk analysis - Overview"/>
      <sheetName val="Threat examples"/>
      <sheetName val="Asset examples"/>
      <sheetName val="Vulnerabilities examples"/>
      <sheetName val="Appendix 1 - Scal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1">
    <tabColor theme="9" tint="0.79998168889431442"/>
    <pageSetUpPr autoPageBreaks="0"/>
  </sheetPr>
  <dimension ref="A1:S64"/>
  <sheetViews>
    <sheetView showGridLines="0" zoomScale="90" zoomScaleNormal="90" workbookViewId="0">
      <pane ySplit="3" topLeftCell="A52" activePane="bottomLeft" state="frozen"/>
      <selection activeCell="F87" sqref="F87"/>
      <selection pane="bottomLeft" activeCell="B52" sqref="B52:P53"/>
    </sheetView>
  </sheetViews>
  <sheetFormatPr defaultColWidth="0" defaultRowHeight="15" zeroHeight="1" x14ac:dyDescent="0.25"/>
  <cols>
    <col min="1" max="1" width="9.140625" customWidth="1"/>
    <col min="2" max="2" width="13" customWidth="1"/>
    <col min="3" max="3" width="9.140625" customWidth="1"/>
    <col min="4" max="4" width="12.42578125" customWidth="1"/>
    <col min="5" max="5" width="3" customWidth="1"/>
    <col min="6" max="17" width="9.140625" customWidth="1"/>
    <col min="18" max="18" width="9.140625" hidden="1" customWidth="1"/>
    <col min="19" max="19" width="17.7109375" hidden="1" customWidth="1"/>
    <col min="20" max="20" width="9.140625" hidden="1" customWidth="1"/>
    <col min="21" max="16384" width="9.140625" hidden="1"/>
  </cols>
  <sheetData>
    <row r="1" spans="2:19" x14ac:dyDescent="0.25"/>
    <row r="2" spans="2:19" ht="44.45" customHeight="1" x14ac:dyDescent="0.25">
      <c r="D2" s="139" t="s">
        <v>0</v>
      </c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2:19" ht="26.45" customHeight="1" x14ac:dyDescent="0.25">
      <c r="C3" s="140" t="s">
        <v>1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2:19" ht="8.4499999999999993" customHeight="1" x14ac:dyDescent="0.25"/>
    <row r="5" spans="2:19" x14ac:dyDescent="0.25"/>
    <row r="6" spans="2:19" ht="18.75" x14ac:dyDescent="0.3">
      <c r="B6" s="137" t="s">
        <v>2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2:19" x14ac:dyDescent="0.25"/>
    <row r="8" spans="2:19" ht="16.5" customHeight="1" x14ac:dyDescent="0.25">
      <c r="B8" s="123" t="s">
        <v>3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</row>
    <row r="9" spans="2:19" ht="70.150000000000006" customHeight="1" x14ac:dyDescent="0.25">
      <c r="B9" s="124" t="s">
        <v>4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2:19" x14ac:dyDescent="0.25"/>
    <row r="11" spans="2:19" ht="18.75" x14ac:dyDescent="0.3">
      <c r="B11" s="137" t="s">
        <v>5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</row>
    <row r="12" spans="2:19" x14ac:dyDescent="0.25"/>
    <row r="13" spans="2:19" x14ac:dyDescent="0.25">
      <c r="B13" s="138" t="s">
        <v>6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</row>
    <row r="14" spans="2:19" x14ac:dyDescent="0.25"/>
    <row r="15" spans="2:19" x14ac:dyDescent="0.25">
      <c r="B15" s="99" t="s">
        <v>7</v>
      </c>
    </row>
    <row r="16" spans="2:19" ht="19.5" customHeight="1" x14ac:dyDescent="0.25">
      <c r="B16" s="125" t="s">
        <v>8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88"/>
      <c r="R16" s="88"/>
      <c r="S16" s="88"/>
    </row>
    <row r="17" spans="2:19" ht="19.5" customHeight="1" x14ac:dyDescent="0.25"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</row>
    <row r="18" spans="2:19" ht="19.5" customHeight="1" x14ac:dyDescent="0.25"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</row>
    <row r="19" spans="2:19" x14ac:dyDescent="0.25">
      <c r="B19" s="99" t="s">
        <v>9</v>
      </c>
    </row>
    <row r="20" spans="2:19" ht="20.25" customHeight="1" x14ac:dyDescent="0.25">
      <c r="B20" s="125" t="str">
        <f>"Caberá ao Terceiro analisar a APLICABILIDADE do quesito conforme escopo da sua empresa. Em caso de não aplicabilidade do quesito, o Terceiro deverá preencher de acordo com o exemplo abaixo e indicar uma justificativa que será validado pel"&amp;_EMPRESA&amp;"."</f>
        <v>Caberá ao Terceiro analisar a APLICABILIDADE do quesito conforme escopo da sua empresa. Em caso de não aplicabilidade do quesito, o Terceiro deverá preencher de acordo com o exemplo abaixo e indicar uma justificativa que será validado pela Fundação Vanzolini.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88"/>
      <c r="R20" s="88"/>
      <c r="S20" s="88"/>
    </row>
    <row r="21" spans="2:19" ht="26.25" customHeight="1" x14ac:dyDescent="0.25"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89"/>
      <c r="R21" s="89"/>
      <c r="S21" s="89"/>
    </row>
    <row r="22" spans="2:19" ht="26.25" customHeight="1" x14ac:dyDescent="0.25"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</row>
    <row r="23" spans="2:19" ht="26.25" customHeight="1" x14ac:dyDescent="0.25"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</row>
    <row r="24" spans="2:19" ht="26.25" customHeight="1" x14ac:dyDescent="0.25"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</row>
    <row r="25" spans="2:19" ht="26.25" customHeight="1" x14ac:dyDescent="0.25"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</row>
    <row r="26" spans="2:19" ht="26.25" customHeight="1" x14ac:dyDescent="0.25"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</row>
    <row r="27" spans="2:19" x14ac:dyDescent="0.25">
      <c r="B27" s="99" t="s">
        <v>10</v>
      </c>
    </row>
    <row r="28" spans="2:19" ht="20.25" customHeight="1" x14ac:dyDescent="0.25">
      <c r="B28" s="123" t="s">
        <v>11</v>
      </c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88"/>
      <c r="R28" s="88"/>
      <c r="S28" s="88"/>
    </row>
    <row r="29" spans="2:19" ht="20.25" customHeight="1" x14ac:dyDescent="0.25">
      <c r="B29" s="123" t="s">
        <v>12</v>
      </c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88"/>
      <c r="R29" s="88"/>
      <c r="S29" s="88"/>
    </row>
    <row r="30" spans="2:19" ht="22.5" customHeight="1" thickBot="1" x14ac:dyDescent="0.3">
      <c r="B30" s="98" t="s">
        <v>13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</row>
    <row r="31" spans="2:19" ht="56.45" customHeight="1" thickBot="1" x14ac:dyDescent="0.3">
      <c r="B31" s="134" t="s">
        <v>14</v>
      </c>
      <c r="C31" s="135"/>
      <c r="D31" s="136"/>
      <c r="F31" s="132" t="s">
        <v>15</v>
      </c>
      <c r="G31" s="133"/>
      <c r="H31" s="133"/>
      <c r="I31" s="133"/>
      <c r="J31" s="133"/>
      <c r="K31" s="133"/>
      <c r="L31" s="133"/>
    </row>
    <row r="32" spans="2:19" ht="111" customHeight="1" x14ac:dyDescent="0.25">
      <c r="B32" s="126" t="s">
        <v>16</v>
      </c>
      <c r="C32" s="127"/>
      <c r="D32" s="128"/>
      <c r="F32" s="129" t="str">
        <f>IF($B$32="Atende Completamente","Deverá deixar a opção escolhida e justificar/comentar o motivo no qual o fornecedor avalia estar 100% aderente ou possui satisfação total para o requisito exigido.",IF($B$32="Atende Parcialmente","Deverá deixar a opção escolhida e justificar/comentar o motivo no qual o fornecedor avalia estar em parte aderente ou possui satisfação parcial para o requisito exigido.",IF($B$32="Não Atende","Deverá deixar a opção escolhida e justificar/comentar o motivo no qual o fornecedor avalia não estar aderente para o requisito ou que não possui documentação de suporte. Neste caso, o fornecedor deverá OBRIGATORIAMENTE preencher um plano de ação.",IF($B$32="Não Aplicável","Quando a APLICABILIDADE de um item é definida como 'Não aplicável' sua aderência deve tomar a mesma definição.","Selecione uma das opções ao lado para visualizar aqui a descrição."))))</f>
        <v>Quando a APLICABILIDADE de um item é definida como 'Não aplicável' sua aderência deve tomar a mesma definição.</v>
      </c>
      <c r="G32" s="130"/>
      <c r="H32" s="130"/>
      <c r="I32" s="130"/>
      <c r="J32" s="130"/>
      <c r="K32" s="130"/>
      <c r="L32" s="131"/>
      <c r="M32" s="90"/>
    </row>
    <row r="33" spans="2:19" x14ac:dyDescent="0.25"/>
    <row r="34" spans="2:19" x14ac:dyDescent="0.25">
      <c r="B34" s="99" t="s">
        <v>17</v>
      </c>
    </row>
    <row r="35" spans="2:19" ht="21" customHeight="1" x14ac:dyDescent="0.25">
      <c r="B35" s="125" t="s">
        <v>18</v>
      </c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88"/>
      <c r="R35" s="88"/>
      <c r="S35" s="88"/>
    </row>
    <row r="36" spans="2:19" x14ac:dyDescent="0.25"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</row>
    <row r="37" spans="2:19" ht="20.25" customHeight="1" x14ac:dyDescent="0.25">
      <c r="B37" s="125" t="s">
        <v>19</v>
      </c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</row>
    <row r="38" spans="2:19" ht="54.75" customHeight="1" x14ac:dyDescent="0.25"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</row>
    <row r="39" spans="2:19" x14ac:dyDescent="0.25"/>
    <row r="40" spans="2:19" x14ac:dyDescent="0.25"/>
    <row r="41" spans="2:19" x14ac:dyDescent="0.25"/>
    <row r="42" spans="2:19" x14ac:dyDescent="0.25"/>
    <row r="43" spans="2:19" x14ac:dyDescent="0.25"/>
    <row r="44" spans="2:19" x14ac:dyDescent="0.25"/>
    <row r="45" spans="2:19" x14ac:dyDescent="0.25"/>
    <row r="46" spans="2:19" x14ac:dyDescent="0.25"/>
    <row r="47" spans="2:19" x14ac:dyDescent="0.25"/>
    <row r="48" spans="2:19" x14ac:dyDescent="0.25">
      <c r="B48" s="99" t="s">
        <v>20</v>
      </c>
    </row>
    <row r="49" spans="2:16" ht="15" customHeight="1" x14ac:dyDescent="0.25">
      <c r="B49" s="124" t="s">
        <v>21</v>
      </c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</row>
    <row r="50" spans="2:16" x14ac:dyDescent="0.25"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</row>
    <row r="51" spans="2:16" ht="24.75" customHeight="1" x14ac:dyDescent="0.25">
      <c r="B51" s="99" t="s">
        <v>22</v>
      </c>
    </row>
    <row r="52" spans="2:16" ht="15" customHeight="1" x14ac:dyDescent="0.25">
      <c r="B52" s="124" t="str">
        <f>"Os campos indicados abaixo são de uso exclusivo d"&amp;_EMPRESA&amp;" após o envio pelo Terceiro. O objetivo registrar o acompanhamento de medidas implementadas pelo Terceiro"</f>
        <v>Os campos indicados abaixo são de uso exclusivo da Fundação Vanzolini após o envio pelo Terceiro. O objetivo registrar o acompanhamento de medidas implementadas pelo Terceiro</v>
      </c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</row>
    <row r="53" spans="2:16" x14ac:dyDescent="0.25"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</row>
    <row r="54" spans="2:16" x14ac:dyDescent="0.25"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</row>
    <row r="55" spans="2:16" x14ac:dyDescent="0.25"/>
    <row r="56" spans="2:16" x14ac:dyDescent="0.25"/>
    <row r="57" spans="2:16" x14ac:dyDescent="0.25"/>
    <row r="58" spans="2:16" x14ac:dyDescent="0.25"/>
    <row r="59" spans="2:16" x14ac:dyDescent="0.25"/>
    <row r="60" spans="2:16" x14ac:dyDescent="0.25"/>
    <row r="61" spans="2:16" x14ac:dyDescent="0.25"/>
    <row r="62" spans="2:16" x14ac:dyDescent="0.25"/>
    <row r="63" spans="2:16" x14ac:dyDescent="0.25"/>
    <row r="64" spans="2:16" x14ac:dyDescent="0.25"/>
  </sheetData>
  <protectedRanges>
    <protectedRange sqref="B32 F32" name="Aderência"/>
  </protectedRanges>
  <mergeCells count="19">
    <mergeCell ref="B6:P6"/>
    <mergeCell ref="B11:P11"/>
    <mergeCell ref="B13:P13"/>
    <mergeCell ref="B8:P8"/>
    <mergeCell ref="D2:P2"/>
    <mergeCell ref="C3:O3"/>
    <mergeCell ref="B28:P28"/>
    <mergeCell ref="B29:P29"/>
    <mergeCell ref="B49:P49"/>
    <mergeCell ref="B52:P53"/>
    <mergeCell ref="B9:M9"/>
    <mergeCell ref="B35:P36"/>
    <mergeCell ref="B37:S37"/>
    <mergeCell ref="B32:D32"/>
    <mergeCell ref="F32:L32"/>
    <mergeCell ref="F31:L31"/>
    <mergeCell ref="B31:D31"/>
    <mergeCell ref="B16:P17"/>
    <mergeCell ref="B20:P21"/>
  </mergeCells>
  <conditionalFormatting sqref="B32">
    <cfRule type="expression" dxfId="25" priority="1">
      <formula>IF($F32="Selecione..",TRUE)</formula>
    </cfRule>
    <cfRule type="containsText" dxfId="24" priority="2" operator="containsText" text="Não Atende">
      <formula>NOT(ISERROR(SEARCH("Não Atende",B32)))</formula>
    </cfRule>
    <cfRule type="containsText" dxfId="23" priority="3" operator="containsText" text="Atende Parcialmente">
      <formula>NOT(ISERROR(SEARCH("Atende Parcialmente",B32)))</formula>
    </cfRule>
    <cfRule type="containsText" dxfId="22" priority="4" operator="containsText" text="Atende Completamente">
      <formula>NOT(ISERROR(SEARCH("Atende Completamente",B32)))</formula>
    </cfRule>
  </conditionalFormatting>
  <dataValidations count="2">
    <dataValidation type="list" allowBlank="1" showInputMessage="1" showErrorMessage="1" sqref="B32" xr:uid="{00000000-0002-0000-0300-000000000000}">
      <formula1>"Selecione..,Atende Completamente,Atende Parcialmente,Não Atende,Não Aplicável"</formula1>
    </dataValidation>
    <dataValidation allowBlank="1" showInputMessage="1" showErrorMessage="1" promptTitle="Aderência" prompt="Responda se aplicável ou não, o nível de aderência" sqref="B31" xr:uid="{00000000-0002-0000-0300-000001000000}"/>
  </dataValidation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>
    <tabColor theme="9" tint="0.59999389629810485"/>
    <pageSetUpPr autoPageBreaks="0" fitToPage="1"/>
  </sheetPr>
  <dimension ref="A1:AO86"/>
  <sheetViews>
    <sheetView showGridLines="0" topLeftCell="A14" zoomScaleNormal="100" workbookViewId="0">
      <selection activeCell="B83" sqref="B83:K83"/>
    </sheetView>
  </sheetViews>
  <sheetFormatPr defaultColWidth="0" defaultRowHeight="0" customHeight="1" zeroHeight="1" outlineLevelRow="6" x14ac:dyDescent="0.25"/>
  <cols>
    <col min="1" max="1" width="4" style="21" customWidth="1"/>
    <col min="2" max="11" width="10.85546875" style="23" customWidth="1"/>
    <col min="12" max="12" width="5.5703125" style="23" customWidth="1"/>
    <col min="13" max="13" width="20.5703125" style="23" customWidth="1"/>
    <col min="14" max="14" width="1.140625" style="9" customWidth="1"/>
    <col min="15" max="15" width="1.85546875" style="23" hidden="1" customWidth="1"/>
    <col min="16" max="16" width="0" style="23" hidden="1" customWidth="1"/>
    <col min="17" max="17" width="1.85546875" style="23" hidden="1" customWidth="1"/>
    <col min="18" max="28" width="0" style="23" hidden="1" customWidth="1"/>
    <col min="29" max="29" width="1.85546875" style="23" hidden="1" customWidth="1"/>
    <col min="30" max="30" width="0" style="23" hidden="1" customWidth="1"/>
    <col min="31" max="31" width="1.85546875" style="23" hidden="1" customWidth="1"/>
    <col min="32" max="37" width="0" style="23" hidden="1" customWidth="1"/>
    <col min="38" max="38" width="1.85546875" style="23" hidden="1" customWidth="1"/>
    <col min="39" max="39" width="0" style="23" hidden="1" customWidth="1"/>
    <col min="40" max="41" width="1.85546875" style="23" hidden="1" customWidth="1"/>
    <col min="42" max="42" width="0" style="23" hidden="1" customWidth="1"/>
    <col min="43" max="16384" width="0" style="23" hidden="1"/>
  </cols>
  <sheetData>
    <row r="1" spans="1:14" ht="20.25" customHeight="1" x14ac:dyDescent="0.25">
      <c r="B1" s="22"/>
      <c r="C1" s="22"/>
      <c r="D1" s="22"/>
      <c r="E1" s="22"/>
      <c r="F1" s="22"/>
      <c r="G1" s="22"/>
      <c r="H1" s="22"/>
      <c r="I1" s="22"/>
      <c r="J1" s="22"/>
      <c r="L1" s="24"/>
      <c r="M1" s="25" t="s">
        <v>23</v>
      </c>
      <c r="N1" s="26"/>
    </row>
    <row r="2" spans="1:14" ht="27" customHeight="1" x14ac:dyDescent="0.25">
      <c r="B2" s="194" t="s">
        <v>24</v>
      </c>
      <c r="C2" s="194"/>
      <c r="D2" s="194"/>
      <c r="E2" s="194"/>
      <c r="F2" s="194"/>
      <c r="G2" s="194"/>
      <c r="H2" s="194"/>
      <c r="I2" s="93"/>
      <c r="J2" s="93"/>
      <c r="K2" s="93"/>
      <c r="L2" s="24"/>
      <c r="M2" s="25"/>
      <c r="N2" s="26"/>
    </row>
    <row r="3" spans="1:14" ht="21" customHeight="1" thickBot="1" x14ac:dyDescent="0.3">
      <c r="B3" s="27"/>
      <c r="C3" s="27"/>
      <c r="D3" s="27"/>
      <c r="E3" s="27"/>
      <c r="F3" s="27"/>
      <c r="G3" s="27"/>
      <c r="H3" s="27"/>
      <c r="I3" s="95"/>
      <c r="J3" s="95"/>
      <c r="L3" s="24"/>
      <c r="M3" s="25"/>
      <c r="N3" s="26"/>
    </row>
    <row r="4" spans="1:14" ht="25.5" customHeight="1" x14ac:dyDescent="0.25">
      <c r="A4" s="28">
        <v>1</v>
      </c>
      <c r="B4" s="172" t="s">
        <v>25</v>
      </c>
      <c r="C4" s="173"/>
      <c r="D4" s="173"/>
      <c r="E4" s="173"/>
      <c r="F4" s="173"/>
      <c r="G4" s="173"/>
      <c r="H4" s="174"/>
      <c r="I4"/>
      <c r="J4" s="93"/>
      <c r="K4" s="93"/>
      <c r="L4" s="24"/>
      <c r="N4" s="26"/>
    </row>
    <row r="5" spans="1:14" ht="23.25" customHeight="1" thickBot="1" x14ac:dyDescent="0.3">
      <c r="A5" s="29" t="s">
        <v>26</v>
      </c>
      <c r="B5" s="211" t="s">
        <v>27</v>
      </c>
      <c r="C5" s="212"/>
      <c r="D5" s="212"/>
      <c r="E5" s="212"/>
      <c r="F5" s="212"/>
      <c r="G5" s="212"/>
      <c r="H5" s="213"/>
      <c r="I5" s="94"/>
      <c r="J5" s="94"/>
      <c r="K5" s="94"/>
      <c r="N5" s="26"/>
    </row>
    <row r="6" spans="1:14" ht="15.75" thickBot="1" x14ac:dyDescent="0.3">
      <c r="K6" s="24"/>
      <c r="N6" s="26"/>
    </row>
    <row r="7" spans="1:14" ht="25.5" customHeight="1" thickBot="1" x14ac:dyDescent="0.3">
      <c r="A7" s="28">
        <v>2</v>
      </c>
      <c r="B7" s="145" t="s">
        <v>28</v>
      </c>
      <c r="C7" s="146"/>
      <c r="D7" s="146"/>
      <c r="E7" s="146"/>
      <c r="F7" s="146"/>
      <c r="G7" s="146"/>
      <c r="H7" s="146"/>
      <c r="I7" s="146"/>
      <c r="J7" s="146"/>
      <c r="K7" s="147"/>
      <c r="M7" s="101" t="s">
        <v>29</v>
      </c>
      <c r="N7" s="26"/>
    </row>
    <row r="8" spans="1:14" ht="14.25" customHeight="1" x14ac:dyDescent="0.25">
      <c r="A8" s="21" t="s">
        <v>30</v>
      </c>
      <c r="B8" s="179" t="str">
        <f>"O objetivo é obter informações para análise do Terceiro sob a perspectiva de segurança, privacidade e proteção de dados pessoais conforme previsto pela legislação e em aderência aos requisitos estabelecidos pel"&amp;_EMPRESA&amp;" conforme legislação e boas práticas de mercado."</f>
        <v>O objetivo é obter informações para análise do Terceiro sob a perspectiva de segurança, privacidade e proteção de dados pessoais conforme previsto pela legislação e em aderência aos requisitos estabelecidos pela Fundação Vanzolini conforme legislação e boas práticas de mercado.</v>
      </c>
      <c r="C8" s="180"/>
      <c r="D8" s="180"/>
      <c r="E8" s="180"/>
      <c r="F8" s="180"/>
      <c r="G8" s="180"/>
      <c r="H8" s="180"/>
      <c r="I8" s="180"/>
      <c r="J8" s="180"/>
      <c r="K8" s="193"/>
      <c r="M8" s="143" t="s">
        <v>31</v>
      </c>
      <c r="N8" s="26"/>
    </row>
    <row r="9" spans="1:14" ht="15" customHeight="1" x14ac:dyDescent="0.25">
      <c r="B9" s="195"/>
      <c r="C9" s="196"/>
      <c r="D9" s="196"/>
      <c r="E9" s="196"/>
      <c r="F9" s="196"/>
      <c r="G9" s="196"/>
      <c r="H9" s="196"/>
      <c r="I9" s="196"/>
      <c r="J9" s="196"/>
      <c r="K9" s="197"/>
      <c r="M9" s="144"/>
      <c r="N9" s="26"/>
    </row>
    <row r="10" spans="1:14" ht="13.5" customHeight="1" thickBot="1" x14ac:dyDescent="0.3">
      <c r="A10" s="29"/>
      <c r="B10" s="198"/>
      <c r="C10" s="199"/>
      <c r="D10" s="199"/>
      <c r="E10" s="199"/>
      <c r="F10" s="199"/>
      <c r="G10" s="199"/>
      <c r="H10" s="199"/>
      <c r="I10" s="199"/>
      <c r="J10" s="199"/>
      <c r="K10" s="200"/>
      <c r="M10" s="144"/>
      <c r="N10" s="26"/>
    </row>
    <row r="11" spans="1:14" ht="14.25" customHeight="1" thickBot="1" x14ac:dyDescent="0.3">
      <c r="M11" s="159" t="s">
        <v>32</v>
      </c>
      <c r="N11" s="26"/>
    </row>
    <row r="12" spans="1:14" ht="25.5" customHeight="1" thickBot="1" x14ac:dyDescent="0.3">
      <c r="A12" s="28">
        <v>3</v>
      </c>
      <c r="B12" s="145" t="s">
        <v>33</v>
      </c>
      <c r="C12" s="146"/>
      <c r="D12" s="146"/>
      <c r="E12" s="146"/>
      <c r="F12" s="146"/>
      <c r="G12" s="146"/>
      <c r="H12" s="146"/>
      <c r="I12" s="146"/>
      <c r="J12" s="146"/>
      <c r="K12" s="147"/>
      <c r="M12" s="159"/>
      <c r="N12" s="26"/>
    </row>
    <row r="13" spans="1:14" ht="15.75" customHeight="1" thickBot="1" x14ac:dyDescent="0.3">
      <c r="B13" s="92"/>
      <c r="C13" s="34"/>
      <c r="D13" s="34"/>
      <c r="E13" s="34"/>
      <c r="F13" s="34"/>
      <c r="G13" s="34"/>
      <c r="H13" s="34"/>
      <c r="I13" s="34"/>
      <c r="J13" s="35"/>
      <c r="K13" s="36"/>
      <c r="M13" s="159"/>
      <c r="N13" s="26"/>
    </row>
    <row r="14" spans="1:14" ht="18.75" customHeight="1" thickBot="1" x14ac:dyDescent="0.3">
      <c r="A14" s="29" t="s">
        <v>34</v>
      </c>
      <c r="B14" s="203" t="s">
        <v>35</v>
      </c>
      <c r="C14" s="204"/>
      <c r="D14" s="156"/>
      <c r="E14" s="157"/>
      <c r="F14" s="157"/>
      <c r="G14" s="157"/>
      <c r="H14" s="157"/>
      <c r="I14" s="157"/>
      <c r="J14" s="157"/>
      <c r="K14" s="158"/>
      <c r="M14" s="159"/>
      <c r="N14" s="26"/>
    </row>
    <row r="15" spans="1:14" ht="15.75" customHeight="1" x14ac:dyDescent="0.25">
      <c r="A15" s="29"/>
      <c r="B15" s="32"/>
      <c r="C15" s="33"/>
      <c r="D15" s="34"/>
      <c r="E15" s="34"/>
      <c r="F15" s="34"/>
      <c r="G15" s="34"/>
      <c r="H15" s="34"/>
      <c r="I15" s="34"/>
      <c r="J15" s="35"/>
      <c r="K15" s="36"/>
      <c r="M15" s="159"/>
      <c r="N15" s="26"/>
    </row>
    <row r="16" spans="1:14" ht="18.75" customHeight="1" thickBot="1" x14ac:dyDescent="0.3">
      <c r="A16" s="29" t="s">
        <v>36</v>
      </c>
      <c r="B16" s="37" t="s">
        <v>37</v>
      </c>
      <c r="C16" s="35"/>
      <c r="D16" s="35"/>
      <c r="E16" s="35"/>
      <c r="F16" s="35"/>
      <c r="G16" s="35"/>
      <c r="H16" s="35"/>
      <c r="I16" s="35"/>
      <c r="J16" s="35"/>
      <c r="K16" s="36"/>
      <c r="M16" s="159"/>
      <c r="N16" s="26"/>
    </row>
    <row r="17" spans="1:22" ht="18.75" customHeight="1" thickBot="1" x14ac:dyDescent="0.3">
      <c r="A17" s="29"/>
      <c r="B17" s="201"/>
      <c r="C17" s="157"/>
      <c r="D17" s="157"/>
      <c r="E17" s="157"/>
      <c r="F17" s="157"/>
      <c r="G17" s="157"/>
      <c r="H17" s="157"/>
      <c r="I17" s="157"/>
      <c r="J17" s="157"/>
      <c r="K17" s="158"/>
      <c r="M17" s="160" t="s">
        <v>38</v>
      </c>
      <c r="N17" s="26"/>
    </row>
    <row r="18" spans="1:22" ht="18.75" customHeight="1" thickBot="1" x14ac:dyDescent="0.3">
      <c r="A18" s="29"/>
      <c r="B18" s="59"/>
      <c r="C18" s="60"/>
      <c r="D18" s="60"/>
      <c r="E18" s="60"/>
      <c r="F18" s="60"/>
      <c r="G18" s="60"/>
      <c r="H18" s="60"/>
      <c r="I18" s="60"/>
      <c r="J18" s="60"/>
      <c r="K18" s="61"/>
      <c r="M18" s="160"/>
      <c r="N18" s="26"/>
    </row>
    <row r="19" spans="1:22" ht="24" customHeight="1" thickBot="1" x14ac:dyDescent="0.3">
      <c r="A19" s="29" t="s">
        <v>39</v>
      </c>
      <c r="B19" s="91" t="s">
        <v>40</v>
      </c>
      <c r="C19" s="33"/>
      <c r="D19" s="157"/>
      <c r="E19" s="157"/>
      <c r="F19" s="202"/>
      <c r="G19" s="39"/>
      <c r="H19" s="33"/>
      <c r="I19" s="33"/>
      <c r="J19" s="33"/>
      <c r="K19" s="38"/>
      <c r="M19" s="159" t="s">
        <v>41</v>
      </c>
      <c r="N19" s="26"/>
    </row>
    <row r="20" spans="1:22" ht="15.75" thickBot="1" x14ac:dyDescent="0.3">
      <c r="A20" s="29"/>
      <c r="B20" s="40"/>
      <c r="C20" s="33"/>
      <c r="D20" s="35"/>
      <c r="E20" s="35"/>
      <c r="F20" s="33"/>
      <c r="G20" s="33"/>
      <c r="H20" s="33"/>
      <c r="I20" s="33"/>
      <c r="J20" s="33"/>
      <c r="K20" s="38"/>
      <c r="M20" s="159"/>
      <c r="N20" s="26"/>
    </row>
    <row r="21" spans="1:22" ht="18.75" customHeight="1" thickBot="1" x14ac:dyDescent="0.3">
      <c r="A21" s="29" t="s">
        <v>42</v>
      </c>
      <c r="B21" s="91" t="s">
        <v>43</v>
      </c>
      <c r="C21" s="33"/>
      <c r="D21" s="156"/>
      <c r="E21" s="157"/>
      <c r="F21" s="157"/>
      <c r="G21" s="157"/>
      <c r="H21" s="157"/>
      <c r="I21" s="157"/>
      <c r="J21" s="157"/>
      <c r="K21" s="158"/>
      <c r="M21" s="159"/>
      <c r="N21" s="26"/>
    </row>
    <row r="22" spans="1:22" ht="15.75" thickBot="1" x14ac:dyDescent="0.3">
      <c r="A22" s="29"/>
      <c r="B22" s="40"/>
      <c r="C22" s="33"/>
      <c r="D22" s="35"/>
      <c r="E22" s="35"/>
      <c r="F22" s="33"/>
      <c r="G22" s="33"/>
      <c r="H22" s="33"/>
      <c r="I22" s="33"/>
      <c r="J22" s="33"/>
      <c r="K22" s="38"/>
      <c r="M22" s="159"/>
      <c r="N22" s="26"/>
    </row>
    <row r="23" spans="1:22" ht="18.75" customHeight="1" thickBot="1" x14ac:dyDescent="0.3">
      <c r="A23" s="29" t="s">
        <v>44</v>
      </c>
      <c r="B23" s="154" t="s">
        <v>45</v>
      </c>
      <c r="C23" s="155"/>
      <c r="D23" s="156"/>
      <c r="E23" s="157"/>
      <c r="F23" s="157"/>
      <c r="G23" s="157"/>
      <c r="H23" s="157"/>
      <c r="I23" s="157"/>
      <c r="J23" s="157"/>
      <c r="K23" s="158"/>
      <c r="M23" s="159"/>
      <c r="N23" s="26"/>
    </row>
    <row r="24" spans="1:22" ht="15" x14ac:dyDescent="0.25">
      <c r="A24" s="29"/>
      <c r="B24" s="40"/>
      <c r="C24" s="33"/>
      <c r="D24" s="35"/>
      <c r="E24" s="35"/>
      <c r="F24" s="33"/>
      <c r="G24" s="33"/>
      <c r="H24" s="33"/>
      <c r="I24" s="33"/>
      <c r="J24" s="33"/>
      <c r="K24" s="38"/>
      <c r="M24" s="159"/>
      <c r="N24" s="26"/>
    </row>
    <row r="25" spans="1:22" ht="18.75" customHeight="1" thickBot="1" x14ac:dyDescent="0.3">
      <c r="A25" s="29" t="s">
        <v>46</v>
      </c>
      <c r="B25" s="91" t="s">
        <v>47</v>
      </c>
      <c r="C25" s="33"/>
      <c r="D25" s="35"/>
      <c r="E25" s="35"/>
      <c r="F25" s="33"/>
      <c r="G25" s="33"/>
      <c r="H25" s="33"/>
      <c r="I25" s="33"/>
      <c r="J25" s="33"/>
      <c r="K25" s="38"/>
      <c r="M25" s="159"/>
      <c r="N25" s="26"/>
    </row>
    <row r="26" spans="1:22" ht="18.75" customHeight="1" x14ac:dyDescent="0.25">
      <c r="A26" s="29"/>
      <c r="B26" s="148" t="s">
        <v>48</v>
      </c>
      <c r="C26" s="149"/>
      <c r="D26" s="149"/>
      <c r="E26" s="149"/>
      <c r="F26" s="149"/>
      <c r="G26" s="149"/>
      <c r="H26" s="149"/>
      <c r="I26" s="149"/>
      <c r="J26" s="149"/>
      <c r="K26" s="150"/>
      <c r="M26" s="161" t="s">
        <v>49</v>
      </c>
      <c r="N26" s="26"/>
    </row>
    <row r="27" spans="1:22" ht="18.75" customHeight="1" thickBot="1" x14ac:dyDescent="0.3">
      <c r="B27" s="151"/>
      <c r="C27" s="152"/>
      <c r="D27" s="152"/>
      <c r="E27" s="152"/>
      <c r="F27" s="152"/>
      <c r="G27" s="152"/>
      <c r="H27" s="152"/>
      <c r="I27" s="152"/>
      <c r="J27" s="152"/>
      <c r="K27" s="153"/>
      <c r="M27" s="161"/>
      <c r="N27" s="26"/>
    </row>
    <row r="28" spans="1:22" ht="12" customHeight="1" outlineLevel="2" thickBot="1" x14ac:dyDescent="0.3">
      <c r="B28" s="43"/>
      <c r="C28" s="44"/>
      <c r="D28" s="44"/>
      <c r="E28" s="44"/>
      <c r="F28" s="44"/>
      <c r="G28" s="44"/>
      <c r="H28" s="44"/>
      <c r="I28" s="44"/>
      <c r="J28" s="44"/>
      <c r="K28" s="44"/>
      <c r="M28" s="161"/>
      <c r="N28" s="26"/>
    </row>
    <row r="29" spans="1:22" s="30" customFormat="1" ht="26.25" customHeight="1" outlineLevel="6" thickBot="1" x14ac:dyDescent="0.25">
      <c r="A29" s="28">
        <v>4</v>
      </c>
      <c r="B29" s="145" t="s">
        <v>50</v>
      </c>
      <c r="C29" s="146"/>
      <c r="D29" s="146"/>
      <c r="E29" s="146"/>
      <c r="F29" s="146"/>
      <c r="G29" s="146"/>
      <c r="H29" s="146"/>
      <c r="I29" s="146"/>
      <c r="J29" s="146"/>
      <c r="K29" s="147"/>
      <c r="L29" s="23"/>
      <c r="M29" s="161"/>
    </row>
    <row r="30" spans="1:22" s="30" customFormat="1" ht="32.25" customHeight="1" outlineLevel="6" thickBot="1" x14ac:dyDescent="0.25">
      <c r="A30" s="29" t="s">
        <v>51</v>
      </c>
      <c r="B30" s="179" t="s">
        <v>52</v>
      </c>
      <c r="C30" s="180"/>
      <c r="D30" s="180"/>
      <c r="E30" s="180"/>
      <c r="F30" s="180"/>
      <c r="G30" s="180"/>
      <c r="H30" s="180"/>
      <c r="I30" s="180"/>
      <c r="J30" s="180"/>
      <c r="K30" s="193"/>
      <c r="L30" s="41"/>
      <c r="M30" s="97"/>
      <c r="O30" s="45"/>
      <c r="P30" s="45"/>
      <c r="Q30" s="45"/>
      <c r="R30" s="45"/>
      <c r="S30" s="45"/>
      <c r="T30" s="45"/>
      <c r="U30" s="45"/>
      <c r="V30" s="45"/>
    </row>
    <row r="31" spans="1:22" ht="18.75" customHeight="1" outlineLevel="6" x14ac:dyDescent="0.25">
      <c r="A31" s="29"/>
      <c r="B31" s="205" t="s">
        <v>48</v>
      </c>
      <c r="C31" s="206"/>
      <c r="D31" s="206"/>
      <c r="E31" s="206"/>
      <c r="F31" s="206"/>
      <c r="G31" s="206"/>
      <c r="H31" s="206"/>
      <c r="I31" s="206"/>
      <c r="J31" s="206"/>
      <c r="K31" s="207"/>
      <c r="L31" s="41"/>
      <c r="M31" s="97"/>
      <c r="N31" s="26"/>
    </row>
    <row r="32" spans="1:22" ht="18.75" customHeight="1" outlineLevel="6" thickBot="1" x14ac:dyDescent="0.3">
      <c r="A32" s="29"/>
      <c r="B32" s="208"/>
      <c r="C32" s="209"/>
      <c r="D32" s="209"/>
      <c r="E32" s="209"/>
      <c r="F32" s="209"/>
      <c r="G32" s="209"/>
      <c r="H32" s="209"/>
      <c r="I32" s="209"/>
      <c r="J32" s="209"/>
      <c r="K32" s="210"/>
      <c r="L32" s="41"/>
      <c r="M32" s="97"/>
      <c r="N32" s="26"/>
    </row>
    <row r="33" spans="1:14" ht="32.25" customHeight="1" outlineLevel="6" thickBot="1" x14ac:dyDescent="0.3">
      <c r="A33" s="29" t="s">
        <v>53</v>
      </c>
      <c r="B33" s="162" t="s">
        <v>54</v>
      </c>
      <c r="C33" s="163"/>
      <c r="D33" s="163"/>
      <c r="E33" s="163"/>
      <c r="F33" s="163"/>
      <c r="G33" s="163"/>
      <c r="H33" s="163"/>
      <c r="I33" s="163"/>
      <c r="J33" s="220" t="s">
        <v>202</v>
      </c>
      <c r="K33" s="221"/>
      <c r="L33" s="41"/>
      <c r="M33" s="97"/>
      <c r="N33" s="26"/>
    </row>
    <row r="34" spans="1:14" ht="33" customHeight="1" outlineLevel="6" thickBot="1" x14ac:dyDescent="0.3">
      <c r="A34" s="29" t="s">
        <v>56</v>
      </c>
      <c r="B34" s="195" t="s">
        <v>57</v>
      </c>
      <c r="C34" s="196"/>
      <c r="D34" s="196"/>
      <c r="E34" s="196"/>
      <c r="F34" s="196"/>
      <c r="G34" s="196"/>
      <c r="H34" s="196"/>
      <c r="I34" s="196"/>
      <c r="J34" s="225" t="s">
        <v>55</v>
      </c>
      <c r="K34" s="226"/>
      <c r="L34" s="41"/>
      <c r="M34" s="97"/>
      <c r="N34" s="26"/>
    </row>
    <row r="35" spans="1:14" ht="25.5" customHeight="1" outlineLevel="6" x14ac:dyDescent="0.25">
      <c r="A35" s="28"/>
      <c r="B35" s="148" t="s">
        <v>48</v>
      </c>
      <c r="C35" s="149"/>
      <c r="D35" s="149"/>
      <c r="E35" s="149"/>
      <c r="F35" s="149"/>
      <c r="G35" s="149"/>
      <c r="H35" s="149"/>
      <c r="I35" s="149"/>
      <c r="J35" s="170"/>
      <c r="K35" s="171"/>
      <c r="L35" s="41"/>
      <c r="M35" s="41"/>
      <c r="N35" s="26"/>
    </row>
    <row r="36" spans="1:14" ht="25.5" customHeight="1" outlineLevel="6" thickBot="1" x14ac:dyDescent="0.3">
      <c r="A36" s="28"/>
      <c r="B36" s="175"/>
      <c r="C36" s="170"/>
      <c r="D36" s="170"/>
      <c r="E36" s="170"/>
      <c r="F36" s="170"/>
      <c r="G36" s="170"/>
      <c r="H36" s="170"/>
      <c r="I36" s="170"/>
      <c r="J36" s="170"/>
      <c r="K36" s="171"/>
      <c r="L36" s="41"/>
      <c r="M36" s="41"/>
      <c r="N36" s="26"/>
    </row>
    <row r="37" spans="1:14" ht="29.45" customHeight="1" outlineLevel="6" thickBot="1" x14ac:dyDescent="0.3">
      <c r="A37" s="29" t="s">
        <v>58</v>
      </c>
      <c r="B37" s="179" t="str">
        <f>"Sua empresa pretende utilizar para fins próprios as informações e os dados pessoais que tratar em nome d"&amp;_EMPRESA&amp;"? Se sim, especifique quais dados e suas respectivas finalidades."</f>
        <v>Sua empresa pretende utilizar para fins próprios as informações e os dados pessoais que tratar em nome da Fundação Vanzolini? Se sim, especifique quais dados e suas respectivas finalidades.</v>
      </c>
      <c r="C37" s="180"/>
      <c r="D37" s="180"/>
      <c r="E37" s="180"/>
      <c r="F37" s="180"/>
      <c r="G37" s="180"/>
      <c r="H37" s="180"/>
      <c r="I37" s="180"/>
      <c r="J37" s="141" t="s">
        <v>55</v>
      </c>
      <c r="K37" s="142"/>
      <c r="L37" s="41"/>
      <c r="M37" s="53"/>
      <c r="N37" s="26"/>
    </row>
    <row r="38" spans="1:14" ht="12" customHeight="1" outlineLevel="6" x14ac:dyDescent="0.25">
      <c r="B38" s="148" t="s">
        <v>48</v>
      </c>
      <c r="C38" s="149"/>
      <c r="D38" s="149"/>
      <c r="E38" s="149"/>
      <c r="F38" s="149"/>
      <c r="G38" s="149"/>
      <c r="H38" s="149"/>
      <c r="I38" s="149"/>
      <c r="J38" s="170"/>
      <c r="K38" s="171"/>
      <c r="L38" s="41"/>
      <c r="M38" s="41"/>
      <c r="N38" s="26"/>
    </row>
    <row r="39" spans="1:14" ht="25.5" customHeight="1" outlineLevel="6" thickBot="1" x14ac:dyDescent="0.3">
      <c r="A39" s="28"/>
      <c r="B39" s="151"/>
      <c r="C39" s="152"/>
      <c r="D39" s="152"/>
      <c r="E39" s="152"/>
      <c r="F39" s="152"/>
      <c r="G39" s="152"/>
      <c r="H39" s="152"/>
      <c r="I39" s="152"/>
      <c r="J39" s="152"/>
      <c r="K39" s="153"/>
      <c r="L39" s="41"/>
      <c r="M39" s="41"/>
      <c r="N39" s="26"/>
    </row>
    <row r="40" spans="1:14" ht="12" customHeight="1" outlineLevel="2" thickBot="1" x14ac:dyDescent="0.3">
      <c r="B40" s="43"/>
      <c r="C40" s="44"/>
      <c r="D40" s="44"/>
      <c r="E40" s="44"/>
      <c r="F40" s="44"/>
      <c r="G40" s="44"/>
      <c r="H40" s="44"/>
      <c r="I40" s="44"/>
      <c r="J40" s="44"/>
      <c r="K40" s="44"/>
      <c r="M40" s="42"/>
      <c r="N40" s="26"/>
    </row>
    <row r="41" spans="1:14" ht="27" customHeight="1" outlineLevel="6" thickBot="1" x14ac:dyDescent="0.3">
      <c r="A41" s="28">
        <v>5</v>
      </c>
      <c r="B41" s="172" t="s">
        <v>59</v>
      </c>
      <c r="C41" s="173"/>
      <c r="D41" s="173"/>
      <c r="E41" s="173"/>
      <c r="F41" s="173"/>
      <c r="G41" s="173"/>
      <c r="H41" s="173"/>
      <c r="I41" s="173"/>
      <c r="J41" s="173"/>
      <c r="K41" s="174"/>
      <c r="L41" s="41"/>
      <c r="M41" s="41"/>
      <c r="N41" s="26"/>
    </row>
    <row r="42" spans="1:14" ht="37.9" customHeight="1" outlineLevel="6" thickBot="1" x14ac:dyDescent="0.3">
      <c r="A42" s="29" t="s">
        <v>60</v>
      </c>
      <c r="B42" s="179" t="s">
        <v>61</v>
      </c>
      <c r="C42" s="180"/>
      <c r="D42" s="180"/>
      <c r="E42" s="180"/>
      <c r="F42" s="180"/>
      <c r="G42" s="180"/>
      <c r="H42" s="180"/>
      <c r="I42" s="180"/>
      <c r="J42" s="141" t="s">
        <v>55</v>
      </c>
      <c r="K42" s="142"/>
      <c r="L42" s="41"/>
      <c r="M42" s="53"/>
      <c r="N42" s="26"/>
    </row>
    <row r="43" spans="1:14" ht="36" customHeight="1" outlineLevel="6" x14ac:dyDescent="0.25">
      <c r="A43" s="29" t="s">
        <v>62</v>
      </c>
      <c r="B43" s="179" t="s">
        <v>63</v>
      </c>
      <c r="C43" s="180"/>
      <c r="D43" s="180"/>
      <c r="E43" s="180"/>
      <c r="F43" s="180"/>
      <c r="G43" s="180"/>
      <c r="H43" s="180"/>
      <c r="I43" s="180"/>
      <c r="J43" s="180"/>
      <c r="K43" s="193"/>
      <c r="N43" s="26"/>
    </row>
    <row r="44" spans="1:14" ht="12" customHeight="1" outlineLevel="6" x14ac:dyDescent="0.25">
      <c r="B44" s="175" t="s">
        <v>48</v>
      </c>
      <c r="C44" s="170"/>
      <c r="D44" s="170"/>
      <c r="E44" s="170"/>
      <c r="F44" s="170"/>
      <c r="G44" s="170"/>
      <c r="H44" s="170"/>
      <c r="I44" s="170"/>
      <c r="J44" s="170"/>
      <c r="K44" s="171"/>
      <c r="N44" s="26"/>
    </row>
    <row r="45" spans="1:14" ht="12" customHeight="1" outlineLevel="6" x14ac:dyDescent="0.25">
      <c r="B45" s="175"/>
      <c r="C45" s="170"/>
      <c r="D45" s="170"/>
      <c r="E45" s="170"/>
      <c r="F45" s="170"/>
      <c r="G45" s="170"/>
      <c r="H45" s="170"/>
      <c r="I45" s="170"/>
      <c r="J45" s="170"/>
      <c r="K45" s="171"/>
      <c r="N45" s="26"/>
    </row>
    <row r="46" spans="1:14" ht="12" customHeight="1" outlineLevel="6" thickBot="1" x14ac:dyDescent="0.3">
      <c r="B46" s="151"/>
      <c r="C46" s="152"/>
      <c r="D46" s="152"/>
      <c r="E46" s="152"/>
      <c r="F46" s="152"/>
      <c r="G46" s="152"/>
      <c r="H46" s="152"/>
      <c r="I46" s="152"/>
      <c r="J46" s="152"/>
      <c r="K46" s="153"/>
      <c r="N46" s="26"/>
    </row>
    <row r="47" spans="1:14" s="46" customFormat="1" ht="32.25" customHeight="1" outlineLevel="6" x14ac:dyDescent="0.25"/>
    <row r="48" spans="1:14" ht="28.5" customHeight="1" outlineLevel="6" thickBot="1" x14ac:dyDescent="0.3">
      <c r="A48" s="28">
        <v>6</v>
      </c>
      <c r="B48" s="176" t="s">
        <v>64</v>
      </c>
      <c r="C48" s="177"/>
      <c r="D48" s="177"/>
      <c r="E48" s="177"/>
      <c r="F48" s="177"/>
      <c r="G48" s="177"/>
      <c r="H48" s="177"/>
      <c r="I48" s="177"/>
      <c r="J48" s="177"/>
      <c r="K48" s="178"/>
      <c r="N48" s="26"/>
    </row>
    <row r="49" spans="1:14" ht="39.6" customHeight="1" outlineLevel="6" x14ac:dyDescent="0.25">
      <c r="A49" s="29" t="s">
        <v>65</v>
      </c>
      <c r="B49" s="179" t="s">
        <v>66</v>
      </c>
      <c r="C49" s="180"/>
      <c r="D49" s="180"/>
      <c r="E49" s="180"/>
      <c r="F49" s="180"/>
      <c r="G49" s="180"/>
      <c r="H49" s="180"/>
      <c r="I49" s="180"/>
      <c r="J49" s="141" t="s">
        <v>55</v>
      </c>
      <c r="K49" s="142"/>
      <c r="N49" s="26"/>
    </row>
    <row r="50" spans="1:14" ht="15" outlineLevel="6" x14ac:dyDescent="0.25">
      <c r="B50" s="175" t="s">
        <v>48</v>
      </c>
      <c r="C50" s="170"/>
      <c r="D50" s="170"/>
      <c r="E50" s="170"/>
      <c r="F50" s="170"/>
      <c r="G50" s="170"/>
      <c r="H50" s="170"/>
      <c r="I50" s="170"/>
      <c r="J50" s="170"/>
      <c r="K50" s="171"/>
      <c r="N50" s="26"/>
    </row>
    <row r="51" spans="1:14" ht="25.5" customHeight="1" outlineLevel="6" thickBot="1" x14ac:dyDescent="0.3">
      <c r="A51" s="28"/>
      <c r="B51" s="151"/>
      <c r="C51" s="152"/>
      <c r="D51" s="152"/>
      <c r="E51" s="152"/>
      <c r="F51" s="152"/>
      <c r="G51" s="152"/>
      <c r="H51" s="152"/>
      <c r="I51" s="152"/>
      <c r="J51" s="152"/>
      <c r="K51" s="153"/>
      <c r="N51" s="26"/>
    </row>
    <row r="52" spans="1:14" ht="27" customHeight="1" outlineLevel="6" thickBot="1" x14ac:dyDescent="0.3">
      <c r="A52" s="29"/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N52" s="26"/>
    </row>
    <row r="53" spans="1:14" ht="27" customHeight="1" outlineLevel="6" thickBot="1" x14ac:dyDescent="0.3">
      <c r="A53" s="28">
        <v>7</v>
      </c>
      <c r="B53" s="172" t="s">
        <v>67</v>
      </c>
      <c r="C53" s="173"/>
      <c r="D53" s="173"/>
      <c r="E53" s="173"/>
      <c r="F53" s="173"/>
      <c r="G53" s="173"/>
      <c r="H53" s="173"/>
      <c r="I53" s="173"/>
      <c r="J53" s="173"/>
      <c r="K53" s="174"/>
      <c r="N53" s="26"/>
    </row>
    <row r="54" spans="1:14" ht="32.25" customHeight="1" outlineLevel="6" x14ac:dyDescent="0.25">
      <c r="A54" s="29" t="s">
        <v>68</v>
      </c>
      <c r="B54" s="179" t="s">
        <v>69</v>
      </c>
      <c r="C54" s="180"/>
      <c r="D54" s="180"/>
      <c r="E54" s="180"/>
      <c r="F54" s="180"/>
      <c r="G54" s="180"/>
      <c r="H54" s="180"/>
      <c r="I54" s="180"/>
      <c r="J54" s="141" t="s">
        <v>55</v>
      </c>
      <c r="K54" s="142"/>
      <c r="N54" s="26"/>
    </row>
    <row r="55" spans="1:14" ht="33.6" customHeight="1" outlineLevel="6" thickBot="1" x14ac:dyDescent="0.3">
      <c r="A55" s="29"/>
      <c r="B55" s="184" t="s">
        <v>70</v>
      </c>
      <c r="C55" s="185"/>
      <c r="D55" s="185"/>
      <c r="E55" s="185"/>
      <c r="F55" s="185"/>
      <c r="G55" s="185"/>
      <c r="H55" s="185"/>
      <c r="I55" s="185"/>
      <c r="J55" s="185"/>
      <c r="K55" s="186"/>
      <c r="N55" s="26"/>
    </row>
    <row r="56" spans="1:14" ht="27" customHeight="1" outlineLevel="6" x14ac:dyDescent="0.25">
      <c r="A56" s="29" t="s">
        <v>71</v>
      </c>
      <c r="B56" s="179" t="str">
        <f>"Sua empresa possui um plano ou mecanismo definido para notificar "&amp;_EMPRESA&amp;" sobre incidentes com dados pessoais?"</f>
        <v>Sua empresa possui um plano ou mecanismo definido para notificar a Fundação Vanzolini sobre incidentes com dados pessoais?</v>
      </c>
      <c r="C56" s="180"/>
      <c r="D56" s="180"/>
      <c r="E56" s="180"/>
      <c r="F56" s="180"/>
      <c r="G56" s="180"/>
      <c r="H56" s="180"/>
      <c r="I56" s="180"/>
      <c r="J56" s="141" t="s">
        <v>55</v>
      </c>
      <c r="K56" s="142"/>
      <c r="N56" s="26"/>
    </row>
    <row r="57" spans="1:14" ht="27" customHeight="1" outlineLevel="6" thickBot="1" x14ac:dyDescent="0.3">
      <c r="A57" s="29"/>
      <c r="B57" s="222" t="s">
        <v>72</v>
      </c>
      <c r="C57" s="223"/>
      <c r="D57" s="223"/>
      <c r="E57" s="223"/>
      <c r="F57" s="223"/>
      <c r="G57" s="223"/>
      <c r="H57" s="223"/>
      <c r="I57" s="223"/>
      <c r="J57" s="223"/>
      <c r="K57" s="224"/>
      <c r="N57" s="26"/>
    </row>
    <row r="58" spans="1:14" ht="30.75" customHeight="1" x14ac:dyDescent="0.25">
      <c r="A58" s="29" t="s">
        <v>73</v>
      </c>
      <c r="B58" s="179" t="s">
        <v>74</v>
      </c>
      <c r="C58" s="180"/>
      <c r="D58" s="180"/>
      <c r="E58" s="180"/>
      <c r="F58" s="180"/>
      <c r="G58" s="180"/>
      <c r="H58" s="180"/>
      <c r="I58" s="180"/>
      <c r="J58" s="141" t="s">
        <v>55</v>
      </c>
      <c r="K58" s="142"/>
      <c r="N58" s="26"/>
    </row>
    <row r="59" spans="1:14" ht="25.5" customHeight="1" thickBot="1" x14ac:dyDescent="0.3">
      <c r="A59" s="28"/>
      <c r="B59" s="227" t="s">
        <v>48</v>
      </c>
      <c r="C59" s="228"/>
      <c r="D59" s="228"/>
      <c r="E59" s="228"/>
      <c r="F59" s="228"/>
      <c r="G59" s="228"/>
      <c r="H59" s="228"/>
      <c r="I59" s="228"/>
      <c r="J59" s="228"/>
      <c r="K59" s="229"/>
      <c r="N59" s="26"/>
    </row>
    <row r="60" spans="1:14" ht="12" customHeight="1" thickBot="1" x14ac:dyDescent="0.3">
      <c r="B60" s="43"/>
      <c r="C60" s="44"/>
      <c r="D60" s="44"/>
      <c r="E60" s="44"/>
      <c r="F60" s="44"/>
      <c r="G60" s="44"/>
      <c r="H60" s="44"/>
      <c r="I60" s="44"/>
      <c r="J60" s="44"/>
      <c r="K60" s="44"/>
      <c r="N60" s="26"/>
    </row>
    <row r="61" spans="1:14" ht="28.5" customHeight="1" thickBot="1" x14ac:dyDescent="0.3">
      <c r="A61" s="28">
        <v>8</v>
      </c>
      <c r="B61" s="145" t="s">
        <v>75</v>
      </c>
      <c r="C61" s="146"/>
      <c r="D61" s="146"/>
      <c r="E61" s="146"/>
      <c r="F61" s="146"/>
      <c r="G61" s="146"/>
      <c r="H61" s="146"/>
      <c r="I61" s="146"/>
      <c r="J61" s="146"/>
      <c r="K61" s="147"/>
      <c r="N61" s="26"/>
    </row>
    <row r="62" spans="1:14" ht="12" customHeight="1" x14ac:dyDescent="0.25">
      <c r="A62" s="29"/>
      <c r="B62" s="32"/>
      <c r="C62" s="35"/>
      <c r="D62" s="35"/>
      <c r="E62" s="35"/>
      <c r="F62" s="35"/>
      <c r="G62" s="35"/>
      <c r="H62" s="35"/>
      <c r="I62" s="35"/>
      <c r="J62" s="35"/>
      <c r="K62" s="36"/>
      <c r="N62" s="26"/>
    </row>
    <row r="63" spans="1:14" ht="12" customHeight="1" x14ac:dyDescent="0.25">
      <c r="A63" s="29"/>
      <c r="B63" s="32"/>
      <c r="C63" s="181" t="s">
        <v>76</v>
      </c>
      <c r="D63" s="181"/>
      <c r="E63" s="181"/>
      <c r="F63" s="181"/>
      <c r="G63" s="181"/>
      <c r="H63" s="181"/>
      <c r="I63" s="181"/>
      <c r="J63" s="181"/>
      <c r="K63" s="182"/>
      <c r="N63" s="26"/>
    </row>
    <row r="64" spans="1:14" ht="12" customHeight="1" x14ac:dyDescent="0.25">
      <c r="A64" s="29"/>
      <c r="B64" s="32"/>
      <c r="C64" s="181"/>
      <c r="D64" s="181"/>
      <c r="E64" s="181"/>
      <c r="F64" s="181"/>
      <c r="G64" s="181"/>
      <c r="H64" s="181"/>
      <c r="I64" s="181"/>
      <c r="J64" s="181"/>
      <c r="K64" s="182"/>
      <c r="N64" s="26"/>
    </row>
    <row r="65" spans="1:14" ht="12" customHeight="1" x14ac:dyDescent="0.25">
      <c r="A65" s="29"/>
      <c r="B65" s="32"/>
      <c r="C65" s="181"/>
      <c r="D65" s="181"/>
      <c r="E65" s="181"/>
      <c r="F65" s="181"/>
      <c r="G65" s="181"/>
      <c r="H65" s="181"/>
      <c r="I65" s="181"/>
      <c r="J65" s="181"/>
      <c r="K65" s="182"/>
      <c r="N65" s="26"/>
    </row>
    <row r="66" spans="1:14" ht="12" customHeight="1" x14ac:dyDescent="0.25">
      <c r="A66" s="29"/>
      <c r="B66" s="52" t="b">
        <v>0</v>
      </c>
      <c r="C66" s="181"/>
      <c r="D66" s="181"/>
      <c r="E66" s="181"/>
      <c r="F66" s="181"/>
      <c r="G66" s="181"/>
      <c r="H66" s="181"/>
      <c r="I66" s="181"/>
      <c r="J66" s="181"/>
      <c r="K66" s="182"/>
      <c r="N66" s="26"/>
    </row>
    <row r="67" spans="1:14" ht="12" customHeight="1" x14ac:dyDescent="0.25">
      <c r="A67" s="29"/>
      <c r="B67" s="32"/>
      <c r="C67" s="181"/>
      <c r="D67" s="181"/>
      <c r="E67" s="181"/>
      <c r="F67" s="181"/>
      <c r="G67" s="181"/>
      <c r="H67" s="181"/>
      <c r="I67" s="181"/>
      <c r="J67" s="181"/>
      <c r="K67" s="182"/>
      <c r="N67" s="26"/>
    </row>
    <row r="68" spans="1:14" ht="12" customHeight="1" x14ac:dyDescent="0.25">
      <c r="A68" s="29"/>
      <c r="B68" s="32"/>
      <c r="C68" s="181"/>
      <c r="D68" s="181"/>
      <c r="E68" s="181"/>
      <c r="F68" s="181"/>
      <c r="G68" s="181"/>
      <c r="H68" s="181"/>
      <c r="I68" s="181"/>
      <c r="J68" s="181"/>
      <c r="K68" s="182"/>
      <c r="N68" s="26"/>
    </row>
    <row r="69" spans="1:14" ht="12" customHeight="1" x14ac:dyDescent="0.25">
      <c r="A69" s="29"/>
      <c r="B69" s="32"/>
      <c r="C69" s="181"/>
      <c r="D69" s="181"/>
      <c r="E69" s="181"/>
      <c r="F69" s="181"/>
      <c r="G69" s="181"/>
      <c r="H69" s="181"/>
      <c r="I69" s="181"/>
      <c r="J69" s="181"/>
      <c r="K69" s="182"/>
      <c r="N69" s="26"/>
    </row>
    <row r="70" spans="1:14" ht="12" customHeight="1" x14ac:dyDescent="0.25">
      <c r="A70" s="29"/>
      <c r="B70" s="32"/>
      <c r="C70" s="181" t="s">
        <v>77</v>
      </c>
      <c r="D70" s="181"/>
      <c r="E70" s="181"/>
      <c r="F70" s="181"/>
      <c r="G70" s="181"/>
      <c r="H70" s="181"/>
      <c r="I70" s="181"/>
      <c r="J70" s="181"/>
      <c r="K70" s="182"/>
      <c r="N70" s="26"/>
    </row>
    <row r="71" spans="1:14" ht="12" customHeight="1" x14ac:dyDescent="0.25">
      <c r="A71" s="29"/>
      <c r="B71" s="32"/>
      <c r="C71" s="181"/>
      <c r="D71" s="181"/>
      <c r="E71" s="181"/>
      <c r="F71" s="181"/>
      <c r="G71" s="181"/>
      <c r="H71" s="181"/>
      <c r="I71" s="181"/>
      <c r="J71" s="181"/>
      <c r="K71" s="182"/>
      <c r="N71" s="26"/>
    </row>
    <row r="72" spans="1:14" ht="12" customHeight="1" x14ac:dyDescent="0.25">
      <c r="A72" s="29"/>
      <c r="B72" s="52" t="b">
        <v>0</v>
      </c>
      <c r="C72" s="181"/>
      <c r="D72" s="181"/>
      <c r="E72" s="181"/>
      <c r="F72" s="181"/>
      <c r="G72" s="181"/>
      <c r="H72" s="181"/>
      <c r="I72" s="181"/>
      <c r="J72" s="181"/>
      <c r="K72" s="182"/>
      <c r="N72" s="26"/>
    </row>
    <row r="73" spans="1:14" ht="12" customHeight="1" x14ac:dyDescent="0.25">
      <c r="A73" s="29"/>
      <c r="B73" s="32"/>
      <c r="C73" s="181"/>
      <c r="D73" s="181"/>
      <c r="E73" s="181"/>
      <c r="F73" s="181"/>
      <c r="G73" s="181"/>
      <c r="H73" s="181"/>
      <c r="I73" s="181"/>
      <c r="J73" s="181"/>
      <c r="K73" s="182"/>
      <c r="N73" s="26"/>
    </row>
    <row r="74" spans="1:14" ht="12" customHeight="1" x14ac:dyDescent="0.25">
      <c r="A74" s="29"/>
      <c r="B74" s="32"/>
      <c r="C74" s="181"/>
      <c r="D74" s="181"/>
      <c r="E74" s="181"/>
      <c r="F74" s="181"/>
      <c r="G74" s="181"/>
      <c r="H74" s="181"/>
      <c r="I74" s="181"/>
      <c r="J74" s="181"/>
      <c r="K74" s="182"/>
      <c r="N74" s="26"/>
    </row>
    <row r="75" spans="1:14" ht="12" customHeight="1" x14ac:dyDescent="0.25">
      <c r="A75" s="29"/>
      <c r="B75" s="32"/>
      <c r="C75" s="35"/>
      <c r="D75" s="35"/>
      <c r="E75" s="35"/>
      <c r="F75" s="35"/>
      <c r="G75" s="35"/>
      <c r="H75" s="35"/>
      <c r="I75" s="35"/>
      <c r="J75" s="35"/>
      <c r="K75" s="36"/>
      <c r="N75" s="26"/>
    </row>
    <row r="76" spans="1:14" ht="12" customHeight="1" thickBot="1" x14ac:dyDescent="0.3">
      <c r="B76" s="32"/>
      <c r="C76" s="47"/>
      <c r="D76" s="47"/>
      <c r="E76" s="47"/>
      <c r="F76" s="47"/>
      <c r="G76" s="47"/>
      <c r="H76" s="47"/>
      <c r="I76" s="47"/>
      <c r="J76" s="47"/>
      <c r="K76" s="48"/>
      <c r="N76" s="26"/>
    </row>
    <row r="77" spans="1:14" ht="19.149999999999999" customHeight="1" x14ac:dyDescent="0.25">
      <c r="B77" s="217" t="s">
        <v>78</v>
      </c>
      <c r="C77" s="218"/>
      <c r="D77" s="218"/>
      <c r="E77" s="218"/>
      <c r="F77" s="218"/>
      <c r="G77" s="218"/>
      <c r="H77" s="218"/>
      <c r="I77" s="219"/>
      <c r="J77" s="49" t="s">
        <v>79</v>
      </c>
      <c r="K77" s="31"/>
      <c r="N77" s="26"/>
    </row>
    <row r="78" spans="1:14" ht="12" customHeight="1" x14ac:dyDescent="0.25">
      <c r="B78" s="187"/>
      <c r="C78" s="188"/>
      <c r="D78" s="188"/>
      <c r="E78" s="188"/>
      <c r="F78" s="188"/>
      <c r="G78" s="188"/>
      <c r="H78" s="188"/>
      <c r="I78" s="189"/>
      <c r="J78" s="187"/>
      <c r="K78" s="189"/>
      <c r="N78" s="26"/>
    </row>
    <row r="79" spans="1:14" ht="15.75" thickBot="1" x14ac:dyDescent="0.3">
      <c r="B79" s="190"/>
      <c r="C79" s="191"/>
      <c r="D79" s="191"/>
      <c r="E79" s="191"/>
      <c r="F79" s="191"/>
      <c r="G79" s="191"/>
      <c r="H79" s="191"/>
      <c r="I79" s="192"/>
      <c r="J79" s="190"/>
      <c r="K79" s="192"/>
      <c r="N79" s="26"/>
    </row>
    <row r="80" spans="1:14" ht="15" x14ac:dyDescent="0.25">
      <c r="B80" s="50"/>
      <c r="C80" s="50"/>
      <c r="D80" s="50"/>
      <c r="E80" s="50"/>
      <c r="F80" s="50"/>
      <c r="G80" s="50"/>
      <c r="H80" s="50"/>
      <c r="I80" s="51"/>
      <c r="J80" s="50"/>
      <c r="K80" s="50"/>
    </row>
    <row r="81" spans="2:11" ht="15.75" thickBot="1" x14ac:dyDescent="0.3">
      <c r="B81" s="50"/>
      <c r="C81" s="50"/>
      <c r="D81" s="50"/>
      <c r="E81" s="50"/>
      <c r="F81" s="50"/>
      <c r="G81" s="50"/>
      <c r="H81" s="50"/>
      <c r="I81" s="51"/>
      <c r="J81" s="50"/>
      <c r="K81" s="50"/>
    </row>
    <row r="82" spans="2:11" ht="30" customHeight="1" x14ac:dyDescent="0.25">
      <c r="B82" s="164" t="s">
        <v>80</v>
      </c>
      <c r="C82" s="165"/>
      <c r="D82" s="165"/>
      <c r="E82" s="165"/>
      <c r="F82" s="165"/>
      <c r="G82" s="165"/>
      <c r="H82" s="165"/>
      <c r="I82" s="165"/>
      <c r="J82" s="165"/>
      <c r="K82" s="166"/>
    </row>
    <row r="83" spans="2:11" ht="88.9" customHeight="1" thickBot="1" x14ac:dyDescent="0.3">
      <c r="B83" s="167" t="str">
        <f>IF(OR(J33="Selecione",J33="",J34="Selecione",J34="",J37="Selecione",J37="",J42="Selecione",J42="",J49="Selecione",J49="",J54="Selecione",J54="",J56="Selecione",J56="",J58="Selecione",J58=""),"ATENÇÃO:
"&amp;"Fornecedor, por gentileza, responda todas as perguntas do questionário.",IF(OR(B66=FALSE,B72=FALSE),"ATENÇÃO:"
&amp;" Fornecedor, por gentileza, marque as duas caixas indicadas no campo de Veracidade e Assinatura. Caso não concorde com os termos da Declaração, entre em contato antes de enviar este formulário para "&amp;_EMPRESA&amp;".",
IF(OR(,J33="Sim",J42="Sim"),"PREENCHER AVALIAÇÃO COMPLEMENTAR: 
 "
&amp;"Fornecedor, será necessário preencher a Avaliação Complementar, bem como encaminhar as evidências de veracidade das informações prestadas.",
"FORMULÁRIO PREENCHIDO CORRETAMENTE!.
"&amp;" Fornecedor, por gentileza, enviar este formulário em formato Excel para  "&amp;_EMPRESA&amp;", anexando no e-mail todas as evidências de suas respostas.")))</f>
        <v>ATENÇÃO:
Fornecedor, por gentileza, responda todas as perguntas do questionário.</v>
      </c>
      <c r="C83" s="168"/>
      <c r="D83" s="168"/>
      <c r="E83" s="168"/>
      <c r="F83" s="168"/>
      <c r="G83" s="168"/>
      <c r="H83" s="168"/>
      <c r="I83" s="168"/>
      <c r="J83" s="168"/>
      <c r="K83" s="169"/>
    </row>
    <row r="84" spans="2:11" ht="15.75" thickBot="1" x14ac:dyDescent="0.3">
      <c r="B84" s="50"/>
      <c r="C84" s="50"/>
      <c r="D84" s="50"/>
      <c r="E84" s="50"/>
      <c r="F84" s="50"/>
      <c r="G84" s="50"/>
      <c r="H84" s="50"/>
      <c r="I84" s="51"/>
      <c r="J84" s="50"/>
      <c r="K84" s="50"/>
    </row>
    <row r="85" spans="2:11" ht="40.9" customHeight="1" thickBot="1" x14ac:dyDescent="0.3">
      <c r="B85" s="50"/>
      <c r="C85" s="50"/>
      <c r="D85" s="214" t="str">
        <f>(IF(OR(J33="Sim",J42="Sim"),HYPERLINK("#Autoavaliação_Complementar!E14","Clique aqui para preencher a Autoavaliação Complementar"),""))</f>
        <v/>
      </c>
      <c r="E85" s="215"/>
      <c r="F85" s="215"/>
      <c r="G85" s="215"/>
      <c r="H85" s="215"/>
      <c r="I85" s="216"/>
      <c r="J85" s="50"/>
      <c r="K85" s="50"/>
    </row>
    <row r="86" spans="2:11" ht="15" x14ac:dyDescent="0.25">
      <c r="B86" s="50"/>
      <c r="C86" s="50"/>
      <c r="D86" s="50"/>
      <c r="E86" s="50"/>
      <c r="F86" s="50"/>
      <c r="G86" s="50"/>
      <c r="H86" s="50"/>
      <c r="I86" s="51"/>
      <c r="J86" s="50"/>
      <c r="K86" s="50"/>
    </row>
  </sheetData>
  <sheetProtection selectLockedCells="1"/>
  <mergeCells count="59">
    <mergeCell ref="D85:I85"/>
    <mergeCell ref="B35:K36"/>
    <mergeCell ref="B34:I34"/>
    <mergeCell ref="B77:I77"/>
    <mergeCell ref="J33:K33"/>
    <mergeCell ref="B57:K57"/>
    <mergeCell ref="B53:K53"/>
    <mergeCell ref="J34:K34"/>
    <mergeCell ref="C63:K69"/>
    <mergeCell ref="B59:K59"/>
    <mergeCell ref="B42:I42"/>
    <mergeCell ref="J54:K54"/>
    <mergeCell ref="J56:K56"/>
    <mergeCell ref="B54:I54"/>
    <mergeCell ref="B56:I56"/>
    <mergeCell ref="B58:I58"/>
    <mergeCell ref="J78:K79"/>
    <mergeCell ref="B2:H2"/>
    <mergeCell ref="B4:H4"/>
    <mergeCell ref="D21:K21"/>
    <mergeCell ref="B7:K7"/>
    <mergeCell ref="B8:K10"/>
    <mergeCell ref="B12:K12"/>
    <mergeCell ref="D14:K14"/>
    <mergeCell ref="B17:K17"/>
    <mergeCell ref="D19:F19"/>
    <mergeCell ref="B14:C14"/>
    <mergeCell ref="B31:K32"/>
    <mergeCell ref="J58:K58"/>
    <mergeCell ref="B30:K30"/>
    <mergeCell ref="B5:H5"/>
    <mergeCell ref="B37:I37"/>
    <mergeCell ref="B82:K82"/>
    <mergeCell ref="B83:K83"/>
    <mergeCell ref="B38:K39"/>
    <mergeCell ref="B41:K41"/>
    <mergeCell ref="J42:K42"/>
    <mergeCell ref="B44:K46"/>
    <mergeCell ref="B48:K48"/>
    <mergeCell ref="B49:I49"/>
    <mergeCell ref="J49:K49"/>
    <mergeCell ref="B50:K51"/>
    <mergeCell ref="C70:K74"/>
    <mergeCell ref="B61:K61"/>
    <mergeCell ref="B52:K52"/>
    <mergeCell ref="B55:K55"/>
    <mergeCell ref="B78:I79"/>
    <mergeCell ref="B43:K43"/>
    <mergeCell ref="J37:K37"/>
    <mergeCell ref="M8:M10"/>
    <mergeCell ref="B29:K29"/>
    <mergeCell ref="B26:K27"/>
    <mergeCell ref="B23:C23"/>
    <mergeCell ref="D23:K23"/>
    <mergeCell ref="M11:M16"/>
    <mergeCell ref="M17:M18"/>
    <mergeCell ref="M19:M25"/>
    <mergeCell ref="M26:M29"/>
    <mergeCell ref="B33:I33"/>
  </mergeCells>
  <phoneticPr fontId="30" type="noConversion"/>
  <conditionalFormatting sqref="B83">
    <cfRule type="expression" dxfId="21" priority="219">
      <formula>IF($B83&lt;&gt;"Selecione",TRUE)</formula>
    </cfRule>
  </conditionalFormatting>
  <conditionalFormatting sqref="B83:K83">
    <cfRule type="containsText" dxfId="20" priority="23" operator="containsText" text="PREENCHER AVALIAÇÃO COMPLEMENTAR">
      <formula>NOT(ISERROR(SEARCH("PREENCHER AVALIAÇÃO COMPLEMENTAR",B83)))</formula>
    </cfRule>
    <cfRule type="containsText" dxfId="19" priority="24" operator="containsText" text="ATENÇÃO:">
      <formula>NOT(ISERROR(SEARCH("ATENÇÃO:",B83)))</formula>
    </cfRule>
    <cfRule type="containsText" dxfId="18" priority="25" operator="containsText" text="Formulário preenchido corretamente">
      <formula>NOT(ISERROR(SEARCH("Formulário preenchido corretamente",B83)))</formula>
    </cfRule>
  </conditionalFormatting>
  <conditionalFormatting sqref="D85:I85">
    <cfRule type="cellIs" dxfId="17" priority="17" operator="notEqual">
      <formula>"Clique aqui para preencher a Avaliação Complementar"</formula>
    </cfRule>
  </conditionalFormatting>
  <conditionalFormatting sqref="J33:J34">
    <cfRule type="expression" dxfId="16" priority="7">
      <formula>IF($J33&lt;&gt;"Selecione",TRUE)</formula>
    </cfRule>
  </conditionalFormatting>
  <conditionalFormatting sqref="J37">
    <cfRule type="expression" dxfId="15" priority="6">
      <formula>IF($J37&lt;&gt;"Selecione",TRUE)</formula>
    </cfRule>
  </conditionalFormatting>
  <conditionalFormatting sqref="J42">
    <cfRule type="expression" dxfId="14" priority="5">
      <formula>IF($J42&lt;&gt;"Selecione",TRUE)</formula>
    </cfRule>
  </conditionalFormatting>
  <conditionalFormatting sqref="J49">
    <cfRule type="expression" dxfId="13" priority="4">
      <formula>IF($J49&lt;&gt;"Selecione",TRUE)</formula>
    </cfRule>
  </conditionalFormatting>
  <conditionalFormatting sqref="J54">
    <cfRule type="expression" dxfId="12" priority="3">
      <formula>IF($J54&lt;&gt;"Selecione",TRUE)</formula>
    </cfRule>
  </conditionalFormatting>
  <conditionalFormatting sqref="J56">
    <cfRule type="expression" dxfId="11" priority="2">
      <formula>IF($J56&lt;&gt;"Selecione",TRUE)</formula>
    </cfRule>
  </conditionalFormatting>
  <conditionalFormatting sqref="J58">
    <cfRule type="expression" dxfId="10" priority="1">
      <formula>IF($J58&lt;&gt;"Selecione",TRUE)</formula>
    </cfRule>
  </conditionalFormatting>
  <dataValidations count="5">
    <dataValidation allowBlank="1" showInputMessage="1" showErrorMessage="1" prompt="Os colaboradores dos Terceiros/Prestadores de serviços que terão acesso aos dados pessoais e/ou sensíveis de clientes ou colaboradores da empresa devem possuir conhecimento sobre privacidade, proteção de dados pessoais e segurança da informação." sqref="B54:I54" xr:uid="{740CB7D1-73DB-437C-8BF6-E83117A864B4}"/>
    <dataValidation allowBlank="1" showInputMessage="1" showErrorMessage="1" prompt="O terceiro possui documentado um plano de resposta a incidentes ou mecanismo que exige que a empresa seja notificada rapidamente ao tomar conhecimento de uma violação de dados ou vulnerabilidade de segurança relacionada à dados pessoais." sqref="B56:I56" xr:uid="{E3537A3E-0209-4509-A192-B08C9C3C6A39}"/>
    <dataValidation allowBlank="1" showInputMessage="1" showErrorMessage="1" prompt="Indicar o nome dos documentos que serão anexados à este formuário que servem como evidência de treinamentos de LGPD e Segurança da Informação " sqref="B55:K55" xr:uid="{A7A8CA3D-423C-4312-916D-CB54741121F5}"/>
    <dataValidation allowBlank="1" showInputMessage="1" showErrorMessage="1" prompt="Indicar o nome dos documentos que serão anexados à este formuário que servem como evidência de ferramenta/processo em funcionamento para comunicação" sqref="B57:K57" xr:uid="{39E60772-A55A-4F06-9820-EE0F2A35F116}"/>
    <dataValidation type="list" allowBlank="1" showInputMessage="1" showErrorMessage="1" sqref="J33:K34 J37:K37 J42:K42 J49:K49 J54:K54 J56:K56 J58:K58" xr:uid="{8600B9AE-F4F7-4598-BD61-B310E6883878}">
      <formula1>"Selecione,Sim,Não"</formula1>
    </dataValidation>
  </dataValidations>
  <pageMargins left="0.7" right="0.7" top="0.75" bottom="0.75" header="0.3" footer="0.3"/>
  <pageSetup scale="4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96" r:id="rId4" name="Check Box 12">
              <controlPr locked="0" defaultSize="0" autoFill="0" autoLine="0" autoPict="0">
                <anchor moveWithCells="1">
                  <from>
                    <xdr:col>1</xdr:col>
                    <xdr:colOff>390525</xdr:colOff>
                    <xdr:row>62</xdr:row>
                    <xdr:rowOff>76200</xdr:rowOff>
                  </from>
                  <to>
                    <xdr:col>11</xdr:col>
                    <xdr:colOff>95250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5" name="Check Box 13">
              <controlPr locked="0" defaultSize="0" autoFill="0" autoLine="0" autoPict="0">
                <anchor moveWithCells="1">
                  <from>
                    <xdr:col>1</xdr:col>
                    <xdr:colOff>381000</xdr:colOff>
                    <xdr:row>69</xdr:row>
                    <xdr:rowOff>133350</xdr:rowOff>
                  </from>
                  <to>
                    <xdr:col>10</xdr:col>
                    <xdr:colOff>638175</xdr:colOff>
                    <xdr:row>72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2F037-BCBF-4A1B-96C6-1E886B33EB5E}">
  <sheetPr codeName="Planilha1">
    <tabColor theme="9" tint="0.39997558519241921"/>
    <pageSetUpPr autoPageBreaks="0"/>
  </sheetPr>
  <dimension ref="A1:AU84"/>
  <sheetViews>
    <sheetView showGridLines="0" tabSelected="1" zoomScale="90" zoomScaleNormal="90" workbookViewId="0">
      <pane ySplit="13" topLeftCell="A30" activePane="bottomLeft" state="frozen"/>
      <selection activeCell="F87" sqref="F87"/>
      <selection pane="bottomLeft" activeCell="F32" sqref="F32:L32"/>
    </sheetView>
  </sheetViews>
  <sheetFormatPr defaultColWidth="0" defaultRowHeight="0" customHeight="1" zeroHeight="1" x14ac:dyDescent="0.25"/>
  <cols>
    <col min="1" max="1" width="7" style="104" customWidth="1"/>
    <col min="2" max="2" width="18.42578125" style="105" customWidth="1"/>
    <col min="3" max="3" width="23.28515625" style="105" customWidth="1"/>
    <col min="4" max="4" width="10" style="105" customWidth="1"/>
    <col min="5" max="5" width="19.85546875" style="105" customWidth="1"/>
    <col min="6" max="7" width="8.42578125" style="105" customWidth="1"/>
    <col min="8" max="8" width="7" style="105" customWidth="1"/>
    <col min="9" max="9" width="10.42578125" style="105" customWidth="1"/>
    <col min="10" max="10" width="7.28515625" style="105" customWidth="1"/>
    <col min="11" max="11" width="19.42578125" style="105" customWidth="1"/>
    <col min="12" max="12" width="8.7109375" style="105" customWidth="1"/>
    <col min="13" max="13" width="19.7109375" style="107" customWidth="1"/>
    <col min="14" max="14" width="36.42578125" style="105" bestFit="1" customWidth="1"/>
    <col min="15" max="15" width="7.140625" style="105" bestFit="1" customWidth="1"/>
    <col min="16" max="16" width="38.7109375" style="105" customWidth="1"/>
    <col min="17" max="17" width="48.85546875" style="105" customWidth="1"/>
    <col min="18" max="19" width="32.7109375" style="105" customWidth="1"/>
    <col min="20" max="20" width="59.7109375" style="105" customWidth="1"/>
    <col min="21" max="21" width="48.85546875" style="105" customWidth="1"/>
    <col min="22" max="22" width="1" style="105" customWidth="1"/>
    <col min="23" max="23" width="35" style="104" customWidth="1"/>
    <col min="24" max="24" width="34" style="104" customWidth="1"/>
    <col min="25" max="25" width="48.140625" style="104" customWidth="1"/>
    <col min="26" max="26" width="34" style="104" customWidth="1"/>
    <col min="27" max="27" width="47.85546875" style="104" customWidth="1"/>
    <col min="28" max="28" width="2.42578125" style="104" customWidth="1"/>
    <col min="29" max="33" width="80.7109375" style="104" hidden="1" customWidth="1"/>
    <col min="34" max="34" width="9.140625" style="104" hidden="1" customWidth="1"/>
    <col min="35" max="47" width="80.7109375" style="104" hidden="1" customWidth="1"/>
    <col min="48" max="16384" width="9.140625" style="104" hidden="1"/>
  </cols>
  <sheetData>
    <row r="1" spans="1:27" ht="20.45" customHeight="1" x14ac:dyDescent="0.25">
      <c r="L1" s="106"/>
      <c r="M1" s="106"/>
    </row>
    <row r="2" spans="1:27" ht="69" customHeight="1" x14ac:dyDescent="0.25">
      <c r="B2" s="230" t="s">
        <v>81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N2" s="104"/>
      <c r="T2" s="104"/>
    </row>
    <row r="3" spans="1:27" ht="18" customHeight="1" x14ac:dyDescent="0.25">
      <c r="B3" s="104"/>
      <c r="C3" s="104"/>
      <c r="D3" s="104"/>
      <c r="E3" s="104"/>
      <c r="F3" s="104"/>
      <c r="G3" s="104"/>
      <c r="H3" s="104"/>
      <c r="I3" s="104"/>
      <c r="J3" s="104"/>
      <c r="K3" s="104"/>
      <c r="Q3" s="104"/>
      <c r="R3" s="104"/>
      <c r="S3" s="104"/>
      <c r="T3" s="104"/>
      <c r="U3" s="104"/>
      <c r="V3" s="104"/>
    </row>
    <row r="4" spans="1:27" ht="14.45" customHeight="1" x14ac:dyDescent="0.25">
      <c r="B4" s="108" t="s">
        <v>82</v>
      </c>
      <c r="C4" s="242" t="str">
        <f>IF(Autoavaliação!D14="","",Autoavaliação!D14)</f>
        <v/>
      </c>
      <c r="D4" s="243"/>
      <c r="E4" s="243"/>
      <c r="F4" s="243"/>
      <c r="G4" s="244"/>
      <c r="I4" s="238" t="s">
        <v>83</v>
      </c>
      <c r="J4" s="238"/>
      <c r="K4" s="238"/>
      <c r="L4" s="238"/>
      <c r="M4" s="104"/>
      <c r="N4" s="104"/>
      <c r="Q4" s="104"/>
      <c r="R4" s="104"/>
      <c r="S4" s="104"/>
      <c r="T4" s="104"/>
      <c r="U4" s="104"/>
      <c r="V4" s="104"/>
    </row>
    <row r="5" spans="1:27" ht="4.1500000000000004" customHeight="1" x14ac:dyDescent="0.25">
      <c r="A5" s="109"/>
      <c r="B5" s="106"/>
      <c r="C5" s="106"/>
      <c r="D5" s="106"/>
      <c r="E5" s="109"/>
      <c r="F5" s="109"/>
      <c r="G5" s="109"/>
      <c r="H5" s="109"/>
      <c r="I5" s="109"/>
      <c r="J5" s="109"/>
      <c r="M5" s="110"/>
      <c r="N5" s="104"/>
      <c r="O5" s="104"/>
      <c r="P5" s="104"/>
      <c r="Q5" s="104"/>
      <c r="R5" s="104"/>
      <c r="S5" s="104"/>
      <c r="T5" s="104"/>
      <c r="U5" s="104"/>
      <c r="V5" s="104"/>
    </row>
    <row r="6" spans="1:27" ht="9" hidden="1" customHeight="1" x14ac:dyDescent="0.25">
      <c r="A6" s="109"/>
      <c r="B6" s="106"/>
      <c r="C6" s="106"/>
      <c r="D6" s="106"/>
      <c r="E6" s="109"/>
      <c r="F6" s="109"/>
      <c r="G6" s="109"/>
      <c r="H6" s="109"/>
      <c r="I6" s="109"/>
      <c r="J6" s="109"/>
      <c r="K6" s="106"/>
      <c r="L6" s="106"/>
      <c r="M6" s="110"/>
      <c r="N6" s="104"/>
      <c r="O6" s="104"/>
      <c r="P6" s="104"/>
      <c r="Q6" s="104"/>
      <c r="R6" s="104"/>
      <c r="S6" s="104"/>
      <c r="T6" s="104"/>
      <c r="U6" s="104"/>
      <c r="V6" s="104"/>
    </row>
    <row r="7" spans="1:27" ht="13.9" customHeight="1" x14ac:dyDescent="0.25">
      <c r="A7" s="111"/>
      <c r="B7" s="108" t="s">
        <v>84</v>
      </c>
      <c r="C7" s="242" t="str">
        <f>IF(Autoavaliação!D14="","",Autoavaliação!D14)</f>
        <v/>
      </c>
      <c r="D7" s="243"/>
      <c r="E7" s="243"/>
      <c r="F7" s="243"/>
      <c r="G7" s="244"/>
      <c r="I7" s="62" t="s">
        <v>85</v>
      </c>
      <c r="J7" s="62"/>
      <c r="K7" s="239">
        <f>(COUNTIF(M14:M34,"Aplicável")+COUNTIF(M14:M34,"Não aplicável"))/QTDPERGUNTAS</f>
        <v>0</v>
      </c>
      <c r="L7" s="241"/>
      <c r="M7" s="112"/>
      <c r="N7" s="112"/>
      <c r="O7" s="112"/>
      <c r="P7" s="113"/>
      <c r="Q7" s="104"/>
      <c r="R7" s="104"/>
      <c r="S7" s="104"/>
      <c r="T7" s="104"/>
      <c r="U7" s="104"/>
      <c r="V7" s="104"/>
    </row>
    <row r="8" spans="1:27" ht="4.9000000000000004" customHeight="1" x14ac:dyDescent="0.25">
      <c r="A8" s="111"/>
      <c r="B8" s="106"/>
      <c r="C8" s="106"/>
      <c r="I8" s="62"/>
      <c r="J8" s="62"/>
      <c r="K8" s="62"/>
      <c r="L8" s="62"/>
      <c r="M8" s="112"/>
      <c r="N8" s="112"/>
      <c r="O8" s="112"/>
      <c r="P8" s="113"/>
      <c r="Q8" s="104"/>
      <c r="R8" s="104"/>
      <c r="S8" s="104"/>
      <c r="T8" s="104"/>
      <c r="U8" s="104"/>
      <c r="V8" s="104"/>
    </row>
    <row r="9" spans="1:27" ht="17.45" customHeight="1" x14ac:dyDescent="0.25">
      <c r="A9" s="111"/>
      <c r="B9" s="238" t="s">
        <v>86</v>
      </c>
      <c r="C9" s="238"/>
      <c r="D9" s="238"/>
      <c r="E9" s="238"/>
      <c r="F9" s="238"/>
      <c r="G9" s="238"/>
      <c r="I9" s="62" t="s">
        <v>87</v>
      </c>
      <c r="J9" s="62"/>
      <c r="K9" s="239">
        <f>(COUNTA(N14:N34)-COUNTIF(N14:N34,"Selecione.."))/QTDPERGUNTAS</f>
        <v>0</v>
      </c>
      <c r="L9" s="241"/>
      <c r="M9" s="112"/>
      <c r="N9" s="112"/>
      <c r="O9" s="112"/>
      <c r="P9" s="113"/>
      <c r="Q9" s="104"/>
      <c r="R9" s="104"/>
      <c r="S9" s="104"/>
      <c r="T9" s="104"/>
      <c r="U9" s="104"/>
      <c r="V9" s="104"/>
    </row>
    <row r="10" spans="1:27" ht="5.45" customHeight="1" x14ac:dyDescent="0.25">
      <c r="A10" s="111"/>
      <c r="B10" s="112"/>
      <c r="C10" s="112"/>
      <c r="D10" s="112"/>
      <c r="E10" s="114"/>
      <c r="F10" s="114"/>
      <c r="G10" s="114"/>
      <c r="I10" s="62"/>
      <c r="J10" s="62"/>
      <c r="K10" s="62"/>
      <c r="L10" s="115"/>
      <c r="M10" s="112"/>
      <c r="N10" s="112"/>
      <c r="O10" s="112"/>
      <c r="P10" s="113"/>
      <c r="Q10" s="104"/>
      <c r="R10" s="104"/>
      <c r="S10" s="104"/>
      <c r="T10" s="104"/>
      <c r="U10" s="104"/>
      <c r="V10" s="104"/>
    </row>
    <row r="11" spans="1:27" ht="15" customHeight="1" x14ac:dyDescent="0.25">
      <c r="A11" s="111"/>
      <c r="B11" s="239" t="str">
        <f>IFERROR((SUM(O14:O34)/COUNTIF(M14:M34,"Aplicável")),"Verifique suas respostas")</f>
        <v>Verifique suas respostas</v>
      </c>
      <c r="C11" s="240"/>
      <c r="D11" s="240"/>
      <c r="E11" s="240"/>
      <c r="F11" s="240"/>
      <c r="G11" s="241"/>
      <c r="H11" s="104"/>
      <c r="I11" s="62" t="s">
        <v>88</v>
      </c>
      <c r="J11" s="62"/>
      <c r="K11" s="239">
        <f>(COUNTA(P14:P34)-COUNTIF(P14:P34,"Por favor*"))/QTDPERGUNTAS</f>
        <v>0</v>
      </c>
      <c r="L11" s="241"/>
      <c r="M11" s="114"/>
      <c r="N11" s="116"/>
      <c r="O11" s="113"/>
      <c r="P11" s="113"/>
      <c r="Q11" s="104"/>
      <c r="R11" s="104"/>
      <c r="S11" s="104"/>
      <c r="T11" s="104"/>
      <c r="U11" s="104"/>
      <c r="V11" s="104"/>
    </row>
    <row r="12" spans="1:27" ht="34.9" customHeight="1" thickBot="1" x14ac:dyDescent="0.3">
      <c r="A12" s="109"/>
      <c r="B12" s="117">
        <f>(COUNTA(P14:P34)-COUNTIF(P14:P34,"Por favor*"))/QTDPERGUNTAS</f>
        <v>0</v>
      </c>
      <c r="C12" s="118" t="s">
        <v>89</v>
      </c>
      <c r="D12" s="118">
        <f>COUNTA(A14:A34)</f>
        <v>21</v>
      </c>
      <c r="E12" s="109"/>
      <c r="F12" s="109"/>
      <c r="G12" s="109"/>
      <c r="H12" s="109"/>
      <c r="I12" s="109"/>
      <c r="J12" s="109"/>
      <c r="K12" s="109"/>
      <c r="L12" s="109"/>
      <c r="M12" s="235" t="s">
        <v>90</v>
      </c>
      <c r="N12" s="235"/>
      <c r="O12" s="235"/>
      <c r="P12" s="235"/>
      <c r="Q12" s="235"/>
      <c r="R12" s="235"/>
      <c r="S12" s="235"/>
      <c r="T12" s="235"/>
      <c r="U12" s="235"/>
      <c r="V12" s="74"/>
      <c r="W12" s="231" t="str">
        <f>"ACOMPANHAMENTO DO PLANO DE AÇÃO DO TERCEIRO
Campos de utilização exclusiva d"&amp;_EMPRESA</f>
        <v>ACOMPANHAMENTO DO PLANO DE AÇÃO DO TERCEIRO
Campos de utilização exclusiva da Fundação Vanzolini</v>
      </c>
      <c r="X12" s="231"/>
      <c r="Y12" s="231"/>
      <c r="Z12" s="231"/>
      <c r="AA12" s="231"/>
    </row>
    <row r="13" spans="1:27" s="107" customFormat="1" ht="62.25" customHeight="1" x14ac:dyDescent="0.25">
      <c r="A13" s="103" t="s">
        <v>91</v>
      </c>
      <c r="B13" s="103" t="s">
        <v>92</v>
      </c>
      <c r="C13" s="245" t="s">
        <v>93</v>
      </c>
      <c r="D13" s="246"/>
      <c r="E13" s="247"/>
      <c r="F13" s="245" t="str">
        <f>"Quesito de Proteção de Dados de Terceiro d"&amp;_EMPRESA</f>
        <v>Quesito de Proteção de Dados de Terceiro da Fundação Vanzolini</v>
      </c>
      <c r="G13" s="246"/>
      <c r="H13" s="246"/>
      <c r="I13" s="246"/>
      <c r="J13" s="246"/>
      <c r="K13" s="246"/>
      <c r="L13" s="246"/>
      <c r="M13" s="75" t="s">
        <v>85</v>
      </c>
      <c r="N13" s="76" t="s">
        <v>94</v>
      </c>
      <c r="O13" s="76" t="s">
        <v>95</v>
      </c>
      <c r="P13" s="77" t="s">
        <v>96</v>
      </c>
      <c r="Q13" s="77" t="s">
        <v>97</v>
      </c>
      <c r="R13" s="77" t="s">
        <v>98</v>
      </c>
      <c r="S13" s="77" t="s">
        <v>99</v>
      </c>
      <c r="T13" s="77" t="s">
        <v>100</v>
      </c>
      <c r="U13" s="77" t="s">
        <v>101</v>
      </c>
      <c r="V13" s="78"/>
      <c r="W13" s="102" t="str">
        <f>"Comentários d"&amp;_EMPRESA&amp;" para o Plano de Ação apresentado pelo Terceiro"</f>
        <v>Comentários da Fundação Vanzolini para o Plano de Ação apresentado pelo Terceiro</v>
      </c>
      <c r="X13" s="79" t="s">
        <v>102</v>
      </c>
      <c r="Y13" s="102" t="s">
        <v>103</v>
      </c>
      <c r="Z13" s="79" t="s">
        <v>104</v>
      </c>
      <c r="AA13" s="102" t="s">
        <v>103</v>
      </c>
    </row>
    <row r="14" spans="1:27" s="109" customFormat="1" ht="78.599999999999994" customHeight="1" thickBot="1" x14ac:dyDescent="0.3">
      <c r="A14" s="80" t="s">
        <v>105</v>
      </c>
      <c r="B14" s="81" t="s">
        <v>106</v>
      </c>
      <c r="C14" s="129" t="s">
        <v>107</v>
      </c>
      <c r="D14" s="130"/>
      <c r="E14" s="131"/>
      <c r="F14" s="129" t="s">
        <v>108</v>
      </c>
      <c r="G14" s="130"/>
      <c r="H14" s="130"/>
      <c r="I14" s="130"/>
      <c r="J14" s="130"/>
      <c r="K14" s="130"/>
      <c r="L14" s="130"/>
      <c r="M14" s="120" t="s">
        <v>109</v>
      </c>
      <c r="N14" s="121" t="s">
        <v>109</v>
      </c>
      <c r="O14" s="121">
        <f>IF(OR(M14="Não aplicável",M14="Selecione.."),0,VLOOKUP(N14,matriznota,2,))</f>
        <v>0</v>
      </c>
      <c r="P14" s="122" t="s">
        <v>110</v>
      </c>
      <c r="Q14" s="54" t="s">
        <v>111</v>
      </c>
      <c r="R14" s="86" t="s">
        <v>112</v>
      </c>
      <c r="S14" s="87" t="s">
        <v>113</v>
      </c>
      <c r="T14" s="56" t="s">
        <v>114</v>
      </c>
      <c r="U14" s="87"/>
      <c r="V14" s="57"/>
      <c r="W14" s="82"/>
      <c r="X14" s="83"/>
      <c r="Y14" s="82"/>
      <c r="Z14" s="83"/>
      <c r="AA14" s="82"/>
    </row>
    <row r="15" spans="1:27" s="109" customFormat="1" ht="55.15" customHeight="1" thickBot="1" x14ac:dyDescent="0.3">
      <c r="A15" s="80" t="s">
        <v>115</v>
      </c>
      <c r="B15" s="81" t="s">
        <v>106</v>
      </c>
      <c r="C15" s="129" t="s">
        <v>116</v>
      </c>
      <c r="D15" s="130"/>
      <c r="E15" s="131"/>
      <c r="F15" s="129" t="s">
        <v>117</v>
      </c>
      <c r="G15" s="130"/>
      <c r="H15" s="130"/>
      <c r="I15" s="130"/>
      <c r="J15" s="130"/>
      <c r="K15" s="130"/>
      <c r="L15" s="130"/>
      <c r="M15" s="120" t="s">
        <v>109</v>
      </c>
      <c r="N15" s="121" t="s">
        <v>109</v>
      </c>
      <c r="O15" s="121">
        <f t="shared" ref="O15:O34" si="0">VLOOKUP(N15,matriznota,2,)</f>
        <v>0</v>
      </c>
      <c r="P15" s="122" t="s">
        <v>110</v>
      </c>
      <c r="Q15" s="55" t="s">
        <v>118</v>
      </c>
      <c r="R15" s="86" t="s">
        <v>112</v>
      </c>
      <c r="S15" s="87" t="s">
        <v>113</v>
      </c>
      <c r="T15" s="56" t="s">
        <v>114</v>
      </c>
      <c r="U15" s="87"/>
      <c r="V15" s="57"/>
      <c r="W15" s="82"/>
      <c r="X15" s="83"/>
      <c r="Y15" s="82"/>
      <c r="Z15" s="83"/>
      <c r="AA15" s="82"/>
    </row>
    <row r="16" spans="1:27" s="109" customFormat="1" ht="78.75" customHeight="1" thickBot="1" x14ac:dyDescent="0.3">
      <c r="A16" s="80" t="s">
        <v>119</v>
      </c>
      <c r="B16" s="84" t="s">
        <v>106</v>
      </c>
      <c r="C16" s="232" t="s">
        <v>120</v>
      </c>
      <c r="D16" s="233"/>
      <c r="E16" s="234"/>
      <c r="F16" s="129" t="s">
        <v>121</v>
      </c>
      <c r="G16" s="130"/>
      <c r="H16" s="130"/>
      <c r="I16" s="130"/>
      <c r="J16" s="130"/>
      <c r="K16" s="130"/>
      <c r="L16" s="130"/>
      <c r="M16" s="120" t="s">
        <v>109</v>
      </c>
      <c r="N16" s="121" t="s">
        <v>109</v>
      </c>
      <c r="O16" s="121">
        <f t="shared" si="0"/>
        <v>0</v>
      </c>
      <c r="P16" s="122" t="s">
        <v>110</v>
      </c>
      <c r="Q16" s="55" t="s">
        <v>122</v>
      </c>
      <c r="R16" s="86" t="s">
        <v>112</v>
      </c>
      <c r="S16" s="87" t="s">
        <v>113</v>
      </c>
      <c r="T16" s="56" t="s">
        <v>114</v>
      </c>
      <c r="U16" s="87"/>
      <c r="V16" s="57"/>
      <c r="W16" s="82"/>
      <c r="X16" s="83"/>
      <c r="Y16" s="82"/>
      <c r="Z16" s="83"/>
      <c r="AA16" s="82"/>
    </row>
    <row r="17" spans="1:27" s="109" customFormat="1" ht="105.75" customHeight="1" thickBot="1" x14ac:dyDescent="0.3">
      <c r="A17" s="80" t="s">
        <v>123</v>
      </c>
      <c r="B17" s="84" t="s">
        <v>106</v>
      </c>
      <c r="C17" s="232" t="s">
        <v>124</v>
      </c>
      <c r="D17" s="233"/>
      <c r="E17" s="234"/>
      <c r="F17" s="129" t="s">
        <v>125</v>
      </c>
      <c r="G17" s="130"/>
      <c r="H17" s="130"/>
      <c r="I17" s="130"/>
      <c r="J17" s="130"/>
      <c r="K17" s="130"/>
      <c r="L17" s="130"/>
      <c r="M17" s="120" t="s">
        <v>109</v>
      </c>
      <c r="N17" s="121" t="s">
        <v>109</v>
      </c>
      <c r="O17" s="121">
        <f t="shared" si="0"/>
        <v>0</v>
      </c>
      <c r="P17" s="122" t="s">
        <v>110</v>
      </c>
      <c r="Q17" s="55" t="s">
        <v>126</v>
      </c>
      <c r="R17" s="86" t="s">
        <v>112</v>
      </c>
      <c r="S17" s="87" t="s">
        <v>113</v>
      </c>
      <c r="T17" s="56" t="s">
        <v>114</v>
      </c>
      <c r="U17" s="87"/>
      <c r="V17" s="57"/>
      <c r="W17" s="82"/>
      <c r="X17" s="83"/>
      <c r="Y17" s="82"/>
      <c r="Z17" s="83"/>
      <c r="AA17" s="82"/>
    </row>
    <row r="18" spans="1:27" s="109" customFormat="1" ht="96" customHeight="1" thickBot="1" x14ac:dyDescent="0.3">
      <c r="A18" s="80" t="s">
        <v>127</v>
      </c>
      <c r="B18" s="84" t="s">
        <v>106</v>
      </c>
      <c r="C18" s="232" t="str">
        <f>"Propiciar um grau de conscientização dentro da empresa sobre as práticas adequadas, bem como alocar as responsabilidades dos colaboradores, salvaguardando os titulares relacionados com "&amp;_EMPRESA&amp;"  de eventuais práticas ilegais."</f>
        <v>Propiciar um grau de conscientização dentro da empresa sobre as práticas adequadas, bem como alocar as responsabilidades dos colaboradores, salvaguardando os titulares relacionados com a Fundação Vanzolini  de eventuais práticas ilegais.</v>
      </c>
      <c r="D18" s="233"/>
      <c r="E18" s="234"/>
      <c r="F18" s="129" t="s">
        <v>128</v>
      </c>
      <c r="G18" s="130"/>
      <c r="H18" s="130"/>
      <c r="I18" s="130"/>
      <c r="J18" s="130"/>
      <c r="K18" s="130"/>
      <c r="L18" s="130"/>
      <c r="M18" s="120" t="s">
        <v>109</v>
      </c>
      <c r="N18" s="121" t="s">
        <v>109</v>
      </c>
      <c r="O18" s="121">
        <f t="shared" si="0"/>
        <v>0</v>
      </c>
      <c r="P18" s="122" t="s">
        <v>110</v>
      </c>
      <c r="Q18" s="55" t="s">
        <v>129</v>
      </c>
      <c r="R18" s="86" t="s">
        <v>112</v>
      </c>
      <c r="S18" s="87" t="s">
        <v>113</v>
      </c>
      <c r="T18" s="56" t="s">
        <v>114</v>
      </c>
      <c r="U18" s="87"/>
      <c r="V18" s="57"/>
      <c r="W18" s="82"/>
      <c r="X18" s="83"/>
      <c r="Y18" s="82"/>
      <c r="Z18" s="83"/>
      <c r="AA18" s="82"/>
    </row>
    <row r="19" spans="1:27" s="109" customFormat="1" ht="78.75" customHeight="1" thickBot="1" x14ac:dyDescent="0.3">
      <c r="A19" s="80" t="s">
        <v>130</v>
      </c>
      <c r="B19" s="84" t="s">
        <v>131</v>
      </c>
      <c r="C19" s="232" t="str">
        <f>"Apoiar "&amp;_EMPRESA&amp;" por meio de medidas técnicas e organizacionais adequadas para cumprir as suas obrigações de responder aos pedidos dos titulares dos dados que solicitam exercer os seus direitos de acordo com a LGPD."</f>
        <v>Apoiar a Fundação Vanzolini por meio de medidas técnicas e organizacionais adequadas para cumprir as suas obrigações de responder aos pedidos dos titulares dos dados que solicitam exercer os seus direitos de acordo com a LGPD.</v>
      </c>
      <c r="D19" s="233"/>
      <c r="E19" s="234"/>
      <c r="F19" s="232" t="str">
        <f>"Sua empresa possui procedimentos/mecanismos para garantir que as solicitações de requisição dos titulares sejam atendidos de forma segura e comunicados, se necessário, para "&amp;_EMPRESA&amp;"?"</f>
        <v>Sua empresa possui procedimentos/mecanismos para garantir que as solicitações de requisição dos titulares sejam atendidos de forma segura e comunicados, se necessário, para a Fundação Vanzolini?</v>
      </c>
      <c r="G19" s="233"/>
      <c r="H19" s="233"/>
      <c r="I19" s="233"/>
      <c r="J19" s="233"/>
      <c r="K19" s="233"/>
      <c r="L19" s="233"/>
      <c r="M19" s="120" t="s">
        <v>109</v>
      </c>
      <c r="N19" s="121" t="s">
        <v>109</v>
      </c>
      <c r="O19" s="121">
        <f t="shared" si="0"/>
        <v>0</v>
      </c>
      <c r="P19" s="122" t="s">
        <v>110</v>
      </c>
      <c r="Q19" s="55" t="s">
        <v>132</v>
      </c>
      <c r="R19" s="86" t="s">
        <v>112</v>
      </c>
      <c r="S19" s="87" t="s">
        <v>113</v>
      </c>
      <c r="T19" s="56" t="s">
        <v>114</v>
      </c>
      <c r="U19" s="87"/>
      <c r="V19" s="57"/>
      <c r="W19" s="82"/>
      <c r="X19" s="83"/>
      <c r="Y19" s="82"/>
      <c r="Z19" s="83"/>
      <c r="AA19" s="82"/>
    </row>
    <row r="20" spans="1:27" s="109" customFormat="1" ht="92.25" customHeight="1" thickBot="1" x14ac:dyDescent="0.3">
      <c r="A20" s="80" t="s">
        <v>133</v>
      </c>
      <c r="B20" s="84" t="s">
        <v>134</v>
      </c>
      <c r="C20" s="232" t="str">
        <f>"Notifique "&amp;_EMPRESA&amp;" imediatamente ao saber que um subcontratado processou dados pessoais e/ou sensíveis de clientes ou colaboradores d"&amp;_EMPRESA&amp;" para qualquer finalidade diferente das relacionadas aos serviços adquiridos."</f>
        <v>Notifique a Fundação Vanzolini imediatamente ao saber que um subcontratado processou dados pessoais e/ou sensíveis de clientes ou colaboradores da Fundação Vanzolini para qualquer finalidade diferente das relacionadas aos serviços adquiridos.</v>
      </c>
      <c r="D20" s="233"/>
      <c r="E20" s="234"/>
      <c r="F20" s="232" t="str">
        <f>"Sua empresa possui mecanismos/procedimentos que requeiram a  comunicação/notificação d"&amp;_EMPRESA&amp;" caso haja um tratamento indevido por parte de um subcontratado?"</f>
        <v>Sua empresa possui mecanismos/procedimentos que requeiram a  comunicação/notificação da Fundação Vanzolini caso haja um tratamento indevido por parte de um subcontratado?</v>
      </c>
      <c r="G20" s="233"/>
      <c r="H20" s="233"/>
      <c r="I20" s="233"/>
      <c r="J20" s="233"/>
      <c r="K20" s="233"/>
      <c r="L20" s="233"/>
      <c r="M20" s="120" t="s">
        <v>109</v>
      </c>
      <c r="N20" s="121" t="s">
        <v>109</v>
      </c>
      <c r="O20" s="121">
        <f t="shared" si="0"/>
        <v>0</v>
      </c>
      <c r="P20" s="122" t="s">
        <v>110</v>
      </c>
      <c r="Q20" s="55" t="s">
        <v>135</v>
      </c>
      <c r="R20" s="86" t="s">
        <v>112</v>
      </c>
      <c r="S20" s="87" t="s">
        <v>113</v>
      </c>
      <c r="T20" s="56" t="s">
        <v>114</v>
      </c>
      <c r="U20" s="87"/>
      <c r="V20" s="57"/>
      <c r="W20" s="82"/>
      <c r="X20" s="83"/>
      <c r="Y20" s="82"/>
      <c r="Z20" s="83"/>
      <c r="AA20" s="82"/>
    </row>
    <row r="21" spans="1:27" s="109" customFormat="1" ht="105" customHeight="1" thickBot="1" x14ac:dyDescent="0.3">
      <c r="A21" s="80" t="s">
        <v>136</v>
      </c>
      <c r="B21" s="84" t="s">
        <v>137</v>
      </c>
      <c r="C21" s="232" t="s">
        <v>138</v>
      </c>
      <c r="D21" s="233"/>
      <c r="E21" s="234"/>
      <c r="F21" s="232" t="str">
        <f>"Sua empresa possui controles que protejem e limitem o acesso a dados pessoais e/ou sensíveis de clientes ou colaboradores d"&amp;_EMPRESA&amp;"?"</f>
        <v>Sua empresa possui controles que protejem e limitem o acesso a dados pessoais e/ou sensíveis de clientes ou colaboradores da Fundação Vanzolini?</v>
      </c>
      <c r="G21" s="233"/>
      <c r="H21" s="233"/>
      <c r="I21" s="233"/>
      <c r="J21" s="233"/>
      <c r="K21" s="233"/>
      <c r="L21" s="233"/>
      <c r="M21" s="120" t="s">
        <v>109</v>
      </c>
      <c r="N21" s="121" t="s">
        <v>109</v>
      </c>
      <c r="O21" s="121">
        <f t="shared" si="0"/>
        <v>0</v>
      </c>
      <c r="P21" s="122" t="s">
        <v>110</v>
      </c>
      <c r="Q21" s="55" t="s">
        <v>139</v>
      </c>
      <c r="R21" s="86" t="s">
        <v>112</v>
      </c>
      <c r="S21" s="87" t="s">
        <v>113</v>
      </c>
      <c r="T21" s="56" t="s">
        <v>114</v>
      </c>
      <c r="U21" s="87"/>
      <c r="V21" s="57"/>
      <c r="W21" s="82"/>
      <c r="X21" s="83"/>
      <c r="Y21" s="82"/>
      <c r="Z21" s="83"/>
      <c r="AA21" s="82"/>
    </row>
    <row r="22" spans="1:27" s="109" customFormat="1" ht="147.6" customHeight="1" thickBot="1" x14ac:dyDescent="0.3">
      <c r="A22" s="80" t="s">
        <v>140</v>
      </c>
      <c r="B22" s="84" t="s">
        <v>137</v>
      </c>
      <c r="C22" s="232" t="s">
        <v>141</v>
      </c>
      <c r="D22" s="233"/>
      <c r="E22" s="234"/>
      <c r="F22" s="129" t="s">
        <v>142</v>
      </c>
      <c r="G22" s="130"/>
      <c r="H22" s="130"/>
      <c r="I22" s="130"/>
      <c r="J22" s="130"/>
      <c r="K22" s="130"/>
      <c r="L22" s="130"/>
      <c r="M22" s="120" t="s">
        <v>109</v>
      </c>
      <c r="N22" s="121" t="s">
        <v>109</v>
      </c>
      <c r="O22" s="121">
        <f t="shared" si="0"/>
        <v>0</v>
      </c>
      <c r="P22" s="122" t="s">
        <v>110</v>
      </c>
      <c r="Q22" s="55" t="s">
        <v>143</v>
      </c>
      <c r="R22" s="86" t="s">
        <v>112</v>
      </c>
      <c r="S22" s="87" t="s">
        <v>113</v>
      </c>
      <c r="T22" s="56" t="s">
        <v>114</v>
      </c>
      <c r="U22" s="87"/>
      <c r="V22" s="57"/>
      <c r="W22" s="82"/>
      <c r="X22" s="83"/>
      <c r="Y22" s="82"/>
      <c r="Z22" s="83"/>
      <c r="AA22" s="82"/>
    </row>
    <row r="23" spans="1:27" s="109" customFormat="1" ht="84.75" customHeight="1" thickBot="1" x14ac:dyDescent="0.3">
      <c r="A23" s="80" t="s">
        <v>144</v>
      </c>
      <c r="B23" s="84" t="s">
        <v>137</v>
      </c>
      <c r="C23" s="232" t="s">
        <v>145</v>
      </c>
      <c r="D23" s="233"/>
      <c r="E23" s="234"/>
      <c r="F23" s="232" t="s">
        <v>146</v>
      </c>
      <c r="G23" s="233"/>
      <c r="H23" s="233"/>
      <c r="I23" s="233"/>
      <c r="J23" s="233"/>
      <c r="K23" s="233"/>
      <c r="L23" s="233"/>
      <c r="M23" s="120" t="s">
        <v>109</v>
      </c>
      <c r="N23" s="121" t="s">
        <v>109</v>
      </c>
      <c r="O23" s="121">
        <f t="shared" si="0"/>
        <v>0</v>
      </c>
      <c r="P23" s="122" t="s">
        <v>110</v>
      </c>
      <c r="Q23" s="55" t="s">
        <v>147</v>
      </c>
      <c r="R23" s="86" t="s">
        <v>112</v>
      </c>
      <c r="S23" s="87" t="s">
        <v>113</v>
      </c>
      <c r="T23" s="56" t="s">
        <v>114</v>
      </c>
      <c r="U23" s="87"/>
      <c r="V23" s="57"/>
      <c r="W23" s="82"/>
      <c r="X23" s="83"/>
      <c r="Y23" s="82"/>
      <c r="Z23" s="83"/>
      <c r="AA23" s="82"/>
    </row>
    <row r="24" spans="1:27" s="109" customFormat="1" ht="84" customHeight="1" thickBot="1" x14ac:dyDescent="0.3">
      <c r="A24" s="80" t="s">
        <v>148</v>
      </c>
      <c r="B24" s="84" t="s">
        <v>137</v>
      </c>
      <c r="C24" s="232" t="s">
        <v>149</v>
      </c>
      <c r="D24" s="233"/>
      <c r="E24" s="234"/>
      <c r="F24" s="129" t="s">
        <v>150</v>
      </c>
      <c r="G24" s="130"/>
      <c r="H24" s="130"/>
      <c r="I24" s="130"/>
      <c r="J24" s="130"/>
      <c r="K24" s="130"/>
      <c r="L24" s="130"/>
      <c r="M24" s="120" t="s">
        <v>109</v>
      </c>
      <c r="N24" s="121" t="s">
        <v>109</v>
      </c>
      <c r="O24" s="121">
        <f t="shared" si="0"/>
        <v>0</v>
      </c>
      <c r="P24" s="122" t="s">
        <v>110</v>
      </c>
      <c r="Q24" s="55" t="s">
        <v>151</v>
      </c>
      <c r="R24" s="86" t="s">
        <v>112</v>
      </c>
      <c r="S24" s="87" t="s">
        <v>113</v>
      </c>
      <c r="T24" s="56" t="s">
        <v>114</v>
      </c>
      <c r="U24" s="87"/>
      <c r="V24" s="57"/>
      <c r="W24" s="82"/>
      <c r="X24" s="83"/>
      <c r="Y24" s="82"/>
      <c r="Z24" s="83"/>
      <c r="AA24" s="82"/>
    </row>
    <row r="25" spans="1:27" s="109" customFormat="1" ht="216.6" customHeight="1" thickBot="1" x14ac:dyDescent="0.3">
      <c r="A25" s="80" t="s">
        <v>152</v>
      </c>
      <c r="B25" s="84" t="s">
        <v>137</v>
      </c>
      <c r="C25" s="232" t="s">
        <v>153</v>
      </c>
      <c r="D25" s="233"/>
      <c r="E25" s="234"/>
      <c r="F25" s="129" t="s">
        <v>154</v>
      </c>
      <c r="G25" s="130"/>
      <c r="H25" s="130"/>
      <c r="I25" s="130"/>
      <c r="J25" s="130"/>
      <c r="K25" s="130"/>
      <c r="L25" s="130"/>
      <c r="M25" s="120" t="s">
        <v>109</v>
      </c>
      <c r="N25" s="121" t="s">
        <v>109</v>
      </c>
      <c r="O25" s="121">
        <f t="shared" si="0"/>
        <v>0</v>
      </c>
      <c r="P25" s="122" t="s">
        <v>110</v>
      </c>
      <c r="Q25" s="55" t="s">
        <v>155</v>
      </c>
      <c r="R25" s="86" t="s">
        <v>112</v>
      </c>
      <c r="S25" s="87" t="s">
        <v>113</v>
      </c>
      <c r="T25" s="56" t="s">
        <v>114</v>
      </c>
      <c r="U25" s="87"/>
      <c r="V25" s="57"/>
      <c r="W25" s="82"/>
      <c r="X25" s="83"/>
      <c r="Y25" s="82"/>
      <c r="Z25" s="83"/>
      <c r="AA25" s="82"/>
    </row>
    <row r="26" spans="1:27" s="109" customFormat="1" ht="152.44999999999999" customHeight="1" thickBot="1" x14ac:dyDescent="0.3">
      <c r="A26" s="80" t="s">
        <v>156</v>
      </c>
      <c r="B26" s="84" t="s">
        <v>137</v>
      </c>
      <c r="C26" s="232" t="s">
        <v>157</v>
      </c>
      <c r="D26" s="233"/>
      <c r="E26" s="234"/>
      <c r="F26" s="232" t="s">
        <v>158</v>
      </c>
      <c r="G26" s="233"/>
      <c r="H26" s="233"/>
      <c r="I26" s="233"/>
      <c r="J26" s="233"/>
      <c r="K26" s="233"/>
      <c r="L26" s="233"/>
      <c r="M26" s="120" t="s">
        <v>109</v>
      </c>
      <c r="N26" s="121" t="s">
        <v>109</v>
      </c>
      <c r="O26" s="121">
        <f t="shared" si="0"/>
        <v>0</v>
      </c>
      <c r="P26" s="122" t="s">
        <v>110</v>
      </c>
      <c r="Q26" s="55" t="s">
        <v>159</v>
      </c>
      <c r="R26" s="86" t="s">
        <v>112</v>
      </c>
      <c r="S26" s="87" t="s">
        <v>113</v>
      </c>
      <c r="T26" s="56" t="s">
        <v>114</v>
      </c>
      <c r="U26" s="87"/>
      <c r="V26" s="57"/>
      <c r="W26" s="82"/>
      <c r="X26" s="83"/>
      <c r="Y26" s="82"/>
      <c r="Z26" s="83"/>
      <c r="AA26" s="82"/>
    </row>
    <row r="27" spans="1:27" s="109" customFormat="1" ht="90" customHeight="1" thickBot="1" x14ac:dyDescent="0.3">
      <c r="A27" s="80" t="s">
        <v>160</v>
      </c>
      <c r="B27" s="84" t="s">
        <v>137</v>
      </c>
      <c r="C27" s="232" t="str">
        <f>"Sua empresa tem de garantir a existência de processos de planejamento de cópia de segurança que protejam os dados d"&amp;_EMPRESA&amp;" contra a utilização, acesso, divulgação, alteração e destruição não autorizadas."</f>
        <v>Sua empresa tem de garantir a existência de processos de planejamento de cópia de segurança que protejam os dados da Fundação Vanzolini contra a utilização, acesso, divulgação, alteração e destruição não autorizadas.</v>
      </c>
      <c r="D27" s="233"/>
      <c r="E27" s="234"/>
      <c r="F27" s="232" t="s">
        <v>161</v>
      </c>
      <c r="G27" s="233"/>
      <c r="H27" s="233"/>
      <c r="I27" s="233"/>
      <c r="J27" s="233"/>
      <c r="K27" s="233"/>
      <c r="L27" s="233"/>
      <c r="M27" s="120" t="s">
        <v>109</v>
      </c>
      <c r="N27" s="121" t="s">
        <v>109</v>
      </c>
      <c r="O27" s="121">
        <f t="shared" si="0"/>
        <v>0</v>
      </c>
      <c r="P27" s="122" t="s">
        <v>110</v>
      </c>
      <c r="Q27" s="55" t="s">
        <v>162</v>
      </c>
      <c r="R27" s="86" t="s">
        <v>112</v>
      </c>
      <c r="S27" s="87" t="s">
        <v>113</v>
      </c>
      <c r="T27" s="56" t="s">
        <v>114</v>
      </c>
      <c r="U27" s="87"/>
      <c r="V27" s="57"/>
      <c r="W27" s="82"/>
      <c r="X27" s="83"/>
      <c r="Y27" s="82"/>
      <c r="Z27" s="83"/>
      <c r="AA27" s="82"/>
    </row>
    <row r="28" spans="1:27" s="109" customFormat="1" ht="75" customHeight="1" thickBot="1" x14ac:dyDescent="0.3">
      <c r="A28" s="80" t="s">
        <v>163</v>
      </c>
      <c r="B28" s="84" t="s">
        <v>137</v>
      </c>
      <c r="C28" s="232" t="s">
        <v>164</v>
      </c>
      <c r="D28" s="233"/>
      <c r="E28" s="234"/>
      <c r="F28" s="232" t="s">
        <v>165</v>
      </c>
      <c r="G28" s="233"/>
      <c r="H28" s="233"/>
      <c r="I28" s="233"/>
      <c r="J28" s="233"/>
      <c r="K28" s="233"/>
      <c r="L28" s="233"/>
      <c r="M28" s="120" t="s">
        <v>109</v>
      </c>
      <c r="N28" s="121" t="s">
        <v>109</v>
      </c>
      <c r="O28" s="121">
        <f t="shared" si="0"/>
        <v>0</v>
      </c>
      <c r="P28" s="122" t="s">
        <v>110</v>
      </c>
      <c r="Q28" s="55" t="s">
        <v>166</v>
      </c>
      <c r="R28" s="86" t="s">
        <v>112</v>
      </c>
      <c r="S28" s="87" t="s">
        <v>113</v>
      </c>
      <c r="T28" s="56" t="s">
        <v>114</v>
      </c>
      <c r="U28" s="87"/>
      <c r="V28" s="57"/>
      <c r="W28" s="82"/>
      <c r="X28" s="83"/>
      <c r="Y28" s="82"/>
      <c r="Z28" s="83"/>
      <c r="AA28" s="82"/>
    </row>
    <row r="29" spans="1:27" s="109" customFormat="1" ht="96" customHeight="1" thickBot="1" x14ac:dyDescent="0.3">
      <c r="A29" s="80" t="s">
        <v>167</v>
      </c>
      <c r="B29" s="84" t="s">
        <v>137</v>
      </c>
      <c r="C29" s="232" t="s">
        <v>168</v>
      </c>
      <c r="D29" s="233"/>
      <c r="E29" s="234"/>
      <c r="F29" s="232" t="s">
        <v>169</v>
      </c>
      <c r="G29" s="233"/>
      <c r="H29" s="233"/>
      <c r="I29" s="233"/>
      <c r="J29" s="233"/>
      <c r="K29" s="233"/>
      <c r="L29" s="233"/>
      <c r="M29" s="120" t="s">
        <v>109</v>
      </c>
      <c r="N29" s="121" t="s">
        <v>109</v>
      </c>
      <c r="O29" s="121">
        <f t="shared" si="0"/>
        <v>0</v>
      </c>
      <c r="P29" s="122" t="s">
        <v>110</v>
      </c>
      <c r="Q29" s="55" t="s">
        <v>170</v>
      </c>
      <c r="R29" s="86" t="s">
        <v>112</v>
      </c>
      <c r="S29" s="87" t="s">
        <v>113</v>
      </c>
      <c r="T29" s="56" t="s">
        <v>114</v>
      </c>
      <c r="U29" s="87"/>
      <c r="V29" s="57"/>
      <c r="W29" s="82"/>
      <c r="X29" s="83"/>
      <c r="Y29" s="82"/>
      <c r="Z29" s="83"/>
      <c r="AA29" s="82"/>
    </row>
    <row r="30" spans="1:27" s="109" customFormat="1" ht="88.5" customHeight="1" thickBot="1" x14ac:dyDescent="0.3">
      <c r="A30" s="80" t="s">
        <v>171</v>
      </c>
      <c r="B30" s="84" t="s">
        <v>137</v>
      </c>
      <c r="C30" s="232" t="s">
        <v>172</v>
      </c>
      <c r="D30" s="233"/>
      <c r="E30" s="234"/>
      <c r="F30" s="232" t="str">
        <f>"Sua empresa possui criptografia nos dispositivos que irão armazenar dados d"&amp;_EMPRESA&amp;"?"</f>
        <v>Sua empresa possui criptografia nos dispositivos que irão armazenar dados da Fundação Vanzolini?</v>
      </c>
      <c r="G30" s="233"/>
      <c r="H30" s="233"/>
      <c r="I30" s="233"/>
      <c r="J30" s="233"/>
      <c r="K30" s="233"/>
      <c r="L30" s="233"/>
      <c r="M30" s="120" t="s">
        <v>109</v>
      </c>
      <c r="N30" s="121" t="s">
        <v>109</v>
      </c>
      <c r="O30" s="121">
        <f t="shared" si="0"/>
        <v>0</v>
      </c>
      <c r="P30" s="122" t="s">
        <v>110</v>
      </c>
      <c r="Q30" s="55" t="s">
        <v>173</v>
      </c>
      <c r="R30" s="86" t="s">
        <v>112</v>
      </c>
      <c r="S30" s="87" t="s">
        <v>113</v>
      </c>
      <c r="T30" s="56" t="s">
        <v>114</v>
      </c>
      <c r="U30" s="87"/>
      <c r="V30" s="57"/>
      <c r="W30" s="82"/>
      <c r="X30" s="83"/>
      <c r="Y30" s="82"/>
      <c r="Z30" s="83"/>
      <c r="AA30" s="82"/>
    </row>
    <row r="31" spans="1:27" s="109" customFormat="1" ht="75" customHeight="1" thickBot="1" x14ac:dyDescent="0.3">
      <c r="A31" s="80" t="s">
        <v>174</v>
      </c>
      <c r="B31" s="84" t="s">
        <v>137</v>
      </c>
      <c r="C31" s="232" t="str">
        <f>"Sua empresa tem que manter arquivos físicos com dados de clientes ou colaboradores d"&amp;_EMPRESA&amp;" em um ambiente de acesso controlado."</f>
        <v>Sua empresa tem que manter arquivos físicos com dados de clientes ou colaboradores da Fundação Vanzolini em um ambiente de acesso controlado.</v>
      </c>
      <c r="D31" s="233"/>
      <c r="E31" s="234"/>
      <c r="F31" s="232" t="str">
        <f>"Sua empresa possuiu gerenciamento de acesso aos ambientes físicos que são armazenados dados d"&amp;_EMPRESA&amp;"?"</f>
        <v>Sua empresa possuiu gerenciamento de acesso aos ambientes físicos que são armazenados dados da Fundação Vanzolini?</v>
      </c>
      <c r="G31" s="233"/>
      <c r="H31" s="233"/>
      <c r="I31" s="233"/>
      <c r="J31" s="233"/>
      <c r="K31" s="233"/>
      <c r="L31" s="233"/>
      <c r="M31" s="120" t="s">
        <v>109</v>
      </c>
      <c r="N31" s="121" t="s">
        <v>109</v>
      </c>
      <c r="O31" s="121">
        <f t="shared" si="0"/>
        <v>0</v>
      </c>
      <c r="P31" s="122" t="s">
        <v>110</v>
      </c>
      <c r="Q31" s="55" t="s">
        <v>175</v>
      </c>
      <c r="R31" s="86" t="s">
        <v>112</v>
      </c>
      <c r="S31" s="87" t="s">
        <v>113</v>
      </c>
      <c r="T31" s="56" t="s">
        <v>114</v>
      </c>
      <c r="U31" s="87"/>
      <c r="V31" s="57"/>
      <c r="W31" s="82"/>
      <c r="X31" s="83"/>
      <c r="Y31" s="82"/>
      <c r="Z31" s="83"/>
      <c r="AA31" s="82"/>
    </row>
    <row r="32" spans="1:27" s="109" customFormat="1" ht="93.75" customHeight="1" thickBot="1" x14ac:dyDescent="0.3">
      <c r="A32" s="80" t="s">
        <v>176</v>
      </c>
      <c r="B32" s="84" t="s">
        <v>137</v>
      </c>
      <c r="C32" s="232" t="str">
        <f>"Tornar anônimo todos os dados d"&amp;_EMPRESA&amp;" usados ​​em um ambiente de desenvolvimento ou teste."</f>
        <v>Tornar anônimo todos os dados da Fundação Vanzolini usados ​​em um ambiente de desenvolvimento ou teste.</v>
      </c>
      <c r="D32" s="233"/>
      <c r="E32" s="234"/>
      <c r="F32" s="232" t="s">
        <v>177</v>
      </c>
      <c r="G32" s="233"/>
      <c r="H32" s="233"/>
      <c r="I32" s="233"/>
      <c r="J32" s="233"/>
      <c r="K32" s="233"/>
      <c r="L32" s="233"/>
      <c r="M32" s="120" t="s">
        <v>109</v>
      </c>
      <c r="N32" s="121" t="s">
        <v>109</v>
      </c>
      <c r="O32" s="121">
        <f t="shared" si="0"/>
        <v>0</v>
      </c>
      <c r="P32" s="122" t="s">
        <v>110</v>
      </c>
      <c r="Q32" s="55" t="s">
        <v>178</v>
      </c>
      <c r="R32" s="86" t="s">
        <v>112</v>
      </c>
      <c r="S32" s="87" t="s">
        <v>113</v>
      </c>
      <c r="T32" s="56" t="s">
        <v>114</v>
      </c>
      <c r="U32" s="87"/>
      <c r="V32" s="57"/>
      <c r="W32" s="82"/>
      <c r="X32" s="83"/>
      <c r="Y32" s="82"/>
      <c r="Z32" s="83"/>
      <c r="AA32" s="82"/>
    </row>
    <row r="33" spans="1:27" s="109" customFormat="1" ht="97.5" customHeight="1" thickBot="1" x14ac:dyDescent="0.3">
      <c r="A33" s="80" t="s">
        <v>179</v>
      </c>
      <c r="B33" s="84" t="s">
        <v>137</v>
      </c>
      <c r="C33" s="232" t="s">
        <v>180</v>
      </c>
      <c r="D33" s="233"/>
      <c r="E33" s="234"/>
      <c r="F33" s="232" t="s">
        <v>181</v>
      </c>
      <c r="G33" s="233"/>
      <c r="H33" s="233"/>
      <c r="I33" s="233"/>
      <c r="J33" s="233"/>
      <c r="K33" s="233"/>
      <c r="L33" s="233"/>
      <c r="M33" s="120" t="s">
        <v>109</v>
      </c>
      <c r="N33" s="121" t="s">
        <v>109</v>
      </c>
      <c r="O33" s="121">
        <f t="shared" si="0"/>
        <v>0</v>
      </c>
      <c r="P33" s="122" t="s">
        <v>110</v>
      </c>
      <c r="Q33" s="55" t="s">
        <v>182</v>
      </c>
      <c r="R33" s="86" t="s">
        <v>112</v>
      </c>
      <c r="S33" s="87" t="s">
        <v>113</v>
      </c>
      <c r="T33" s="56" t="s">
        <v>114</v>
      </c>
      <c r="U33" s="87"/>
      <c r="V33" s="57"/>
      <c r="W33" s="82"/>
      <c r="X33" s="83"/>
      <c r="Y33" s="82"/>
      <c r="Z33" s="83"/>
      <c r="AA33" s="82"/>
    </row>
    <row r="34" spans="1:27" ht="73.5" customHeight="1" thickBot="1" x14ac:dyDescent="0.3">
      <c r="A34" s="80" t="s">
        <v>183</v>
      </c>
      <c r="B34" s="84" t="s">
        <v>137</v>
      </c>
      <c r="C34" s="232" t="s">
        <v>184</v>
      </c>
      <c r="D34" s="233"/>
      <c r="E34" s="234"/>
      <c r="F34" s="236" t="s">
        <v>185</v>
      </c>
      <c r="G34" s="237"/>
      <c r="H34" s="237"/>
      <c r="I34" s="237"/>
      <c r="J34" s="237"/>
      <c r="K34" s="237"/>
      <c r="L34" s="237"/>
      <c r="M34" s="120" t="s">
        <v>109</v>
      </c>
      <c r="N34" s="121" t="s">
        <v>109</v>
      </c>
      <c r="O34" s="121">
        <f t="shared" si="0"/>
        <v>0</v>
      </c>
      <c r="P34" s="122" t="s">
        <v>110</v>
      </c>
      <c r="Q34" s="55" t="s">
        <v>186</v>
      </c>
      <c r="R34" s="86" t="s">
        <v>112</v>
      </c>
      <c r="S34" s="87" t="s">
        <v>113</v>
      </c>
      <c r="T34" s="56" t="s">
        <v>114</v>
      </c>
      <c r="U34" s="87"/>
      <c r="V34" s="57"/>
      <c r="W34" s="82"/>
      <c r="X34" s="83"/>
      <c r="Y34" s="82"/>
      <c r="Z34" s="83"/>
      <c r="AA34" s="82"/>
    </row>
    <row r="35" spans="1:27" ht="15" hidden="1" x14ac:dyDescent="0.25">
      <c r="D35" s="106"/>
      <c r="E35" s="106"/>
      <c r="F35" s="106"/>
      <c r="G35" s="106"/>
      <c r="H35" s="106"/>
      <c r="I35" s="106"/>
      <c r="J35" s="106"/>
      <c r="K35" s="85"/>
      <c r="L35" s="78"/>
      <c r="M35" s="119"/>
    </row>
    <row r="36" spans="1:27" ht="15" hidden="1" x14ac:dyDescent="0.25"/>
    <row r="37" spans="1:27" ht="15" hidden="1" x14ac:dyDescent="0.25"/>
    <row r="38" spans="1:27" ht="15" hidden="1" x14ac:dyDescent="0.25"/>
    <row r="39" spans="1:27" ht="15" hidden="1" x14ac:dyDescent="0.25"/>
    <row r="40" spans="1:27" ht="15" hidden="1" x14ac:dyDescent="0.25"/>
    <row r="41" spans="1:27" ht="15" hidden="1" x14ac:dyDescent="0.25"/>
    <row r="42" spans="1:27" ht="15" hidden="1" x14ac:dyDescent="0.25"/>
    <row r="43" spans="1:27" ht="15" hidden="1" x14ac:dyDescent="0.25"/>
    <row r="44" spans="1:27" ht="15" hidden="1" x14ac:dyDescent="0.25"/>
    <row r="45" spans="1:27" ht="15" hidden="1" x14ac:dyDescent="0.25"/>
    <row r="46" spans="1:27" ht="15" hidden="1" x14ac:dyDescent="0.25"/>
    <row r="47" spans="1:27" ht="15" hidden="1" x14ac:dyDescent="0.25"/>
    <row r="48" spans="1:27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71" spans="4:4" ht="0" hidden="1" customHeight="1" x14ac:dyDescent="0.25">
      <c r="D71" s="105" t="str">
        <f>"Declaro que tenho ciência de que o fornecimento das informações prestadas neste questionário não representa um contrato, oferta, promessa ou acordo com "&amp;_EMPRESA&amp;"."</f>
        <v>Declaro que tenho ciência de que o fornecimento das informações prestadas neste questionário não representa um contrato, oferta, promessa ou acordo com a Fundação Vanzolini.</v>
      </c>
    </row>
    <row r="84" spans="2:2" ht="0" hidden="1" customHeight="1" x14ac:dyDescent="0.25">
      <c r="B84" s="105" t="str">
        <f>IF(OR(R34="Selecione",R34="",R35="Selecione",R35="",R38="Selecione",R38="",R43="Selecione",R43="",R50="Selecione",R50="",R55="Selecione",R55="",R57="Selecione",R57="",R59="Selecione",R59=""),"ATENÇÃO:
"&amp;" Fornecedor, por gentileza, responda todas as perguntas do questionário",IF(OR(B67=FALSE,B73=FALSE),"ATENÇÃO:"
&amp;" Fornecedor, por gentileza, marque as duas caixas indicadas no campo de Veracidade e Assinatura. Caso não concorde com os termos da Declaração, entre em contato antes de enviar este formulário para "&amp;_EMPRESA&amp;".",IF(OR(R34="Sim",R35="Sim",R38="Sim",R43="Sim"),
"PREENCHER AVALIAÇÃO COMPLEMENTAR: 
 "
&amp;"Fornecedor, de acordo com suas respsotas, precisamos que você preencha a Avaliação Complementar antes de nos enviar este arquivo em Excel e as evidências de veracidade das informações prestadas.",
"Formulário preenchido corretamente.
"&amp;" Fornecedor, por gentileza, enviar este formulário em formato Excel para  "&amp;_EMPRESA&amp;", anexando no e-mail todas as evidências de suas respostas.")))</f>
        <v>ATENÇÃO:
 Fornecedor, por gentileza, responda todas as perguntas do questionário</v>
      </c>
    </row>
  </sheetData>
  <sheetProtection selectLockedCells="1"/>
  <mergeCells count="55">
    <mergeCell ref="F34:L34"/>
    <mergeCell ref="B9:G9"/>
    <mergeCell ref="B11:G11"/>
    <mergeCell ref="C4:G4"/>
    <mergeCell ref="C7:G7"/>
    <mergeCell ref="C13:E13"/>
    <mergeCell ref="F13:L13"/>
    <mergeCell ref="I4:L4"/>
    <mergeCell ref="K7:L7"/>
    <mergeCell ref="K9:L9"/>
    <mergeCell ref="K11:L11"/>
    <mergeCell ref="F29:L29"/>
    <mergeCell ref="F30:L30"/>
    <mergeCell ref="F31:L31"/>
    <mergeCell ref="F32:L32"/>
    <mergeCell ref="F23:L23"/>
    <mergeCell ref="F33:L33"/>
    <mergeCell ref="F24:L24"/>
    <mergeCell ref="F25:L25"/>
    <mergeCell ref="F26:L26"/>
    <mergeCell ref="F27:L27"/>
    <mergeCell ref="F28:L28"/>
    <mergeCell ref="F18:L18"/>
    <mergeCell ref="F19:L19"/>
    <mergeCell ref="F20:L20"/>
    <mergeCell ref="F21:L21"/>
    <mergeCell ref="F22:L22"/>
    <mergeCell ref="C33:E33"/>
    <mergeCell ref="C34:E34"/>
    <mergeCell ref="C28:E28"/>
    <mergeCell ref="C29:E29"/>
    <mergeCell ref="C30:E30"/>
    <mergeCell ref="C31:E31"/>
    <mergeCell ref="C32:E32"/>
    <mergeCell ref="C23:E23"/>
    <mergeCell ref="C24:E24"/>
    <mergeCell ref="C25:E25"/>
    <mergeCell ref="C26:E26"/>
    <mergeCell ref="C27:E27"/>
    <mergeCell ref="C18:E18"/>
    <mergeCell ref="C19:E19"/>
    <mergeCell ref="C20:E20"/>
    <mergeCell ref="C21:E21"/>
    <mergeCell ref="C22:E22"/>
    <mergeCell ref="C17:E17"/>
    <mergeCell ref="M12:U12"/>
    <mergeCell ref="F14:L14"/>
    <mergeCell ref="F15:L15"/>
    <mergeCell ref="F16:L16"/>
    <mergeCell ref="F17:L17"/>
    <mergeCell ref="B2:L2"/>
    <mergeCell ref="W12:AA12"/>
    <mergeCell ref="C14:E14"/>
    <mergeCell ref="C15:E15"/>
    <mergeCell ref="C16:E16"/>
  </mergeCells>
  <phoneticPr fontId="30" type="noConversion"/>
  <conditionalFormatting sqref="K7 E10 B11:C11 K9 L10 K11">
    <cfRule type="dataBar" priority="198">
      <dataBar>
        <cfvo type="num" val="0"/>
        <cfvo type="num" val="1"/>
        <color rgb="FF008000"/>
      </dataBar>
      <extLst>
        <ext xmlns:x14="http://schemas.microsoft.com/office/spreadsheetml/2009/9/main" uri="{B025F937-C7B1-47D3-B67F-A62EFF666E3E}">
          <x14:id>{32850B59-A014-4B7A-89F0-13548365A98E}</x14:id>
        </ext>
      </extLst>
    </cfRule>
  </conditionalFormatting>
  <conditionalFormatting sqref="M14:M34">
    <cfRule type="expression" dxfId="9" priority="119">
      <formula>IF($M14="Selecione..",TRUE)</formula>
    </cfRule>
  </conditionalFormatting>
  <conditionalFormatting sqref="N14:O34">
    <cfRule type="expression" dxfId="8" priority="1">
      <formula>IF($N14="Selecione..",TRUE)</formula>
    </cfRule>
    <cfRule type="containsText" dxfId="7" priority="2" operator="containsText" text="Não Atende">
      <formula>NOT(ISERROR(SEARCH("Não Atende",N14)))</formula>
    </cfRule>
    <cfRule type="containsText" dxfId="6" priority="3" operator="containsText" text="Atende Parcialmente">
      <formula>NOT(ISERROR(SEARCH("Atende Parcialmente",N14)))</formula>
    </cfRule>
    <cfRule type="containsText" dxfId="5" priority="4" operator="containsText" text="Atende Completamente">
      <formula>NOT(ISERROR(SEARCH("Atende Completamente",N14)))</formula>
    </cfRule>
  </conditionalFormatting>
  <conditionalFormatting sqref="P14:P34">
    <cfRule type="expression" dxfId="4" priority="5">
      <formula>IF($P14="Por favor, insira a justificativa referênte a aplicabilidade e aderência definida",TRUE)</formula>
    </cfRule>
  </conditionalFormatting>
  <dataValidations xWindow="728" yWindow="813" count="13">
    <dataValidation allowBlank="1" showInputMessage="1" showErrorMessage="1" promptTitle="Proposta de Evidência" prompt="O anexo da evidência é fundamental para validar a aplicabilidade, a aderência e a justificativa inserida no item. Preencha aqui a referência da evidência, seja por arquivo anexo ou link para acesso." sqref="S13" xr:uid="{1BCFFCCC-A179-4ED4-B4C4-00EA2F5592E9}"/>
    <dataValidation allowBlank="1" showInputMessage="1" showErrorMessage="1" promptTitle="Status - Evidência" prompt="Informar se já foi coletada e anexada a evidência proposta." sqref="R13" xr:uid="{B06194E3-7482-4BB0-BFC9-8D687EDF08E3}"/>
    <dataValidation allowBlank="1" showInputMessage="1" showErrorMessage="1" promptTitle="Evidência" prompt="O anexo da evidência é fundamental para validar a aplicabilidade, aderência e justificativa inserida ao item. Preencha aqui a referência da evidência, seja por arquivo anexo ou link para acesso." sqref="S13" xr:uid="{92BBB3FB-888A-4DD8-98DA-FD053EDF0C9C}"/>
    <dataValidation allowBlank="1" showInputMessage="1" showErrorMessage="1" promptTitle="Aplicabilidade" prompt="Responda se o requisito e a pergunta são aplicáveis ao serviço que é ou será realizado._x000a__x000a_Se a Aplicabilidade for &quot;Não aplicável&quot;, a resposta da próxima coluna também deverá ser &quot;Não aplicável&quot;." sqref="M13" xr:uid="{B56B6B6D-1BF6-4183-84DE-95C8BDD8AD5D}"/>
    <dataValidation allowBlank="1" showInputMessage="1" showErrorMessage="1" promptTitle="Aderência" prompt="Responda se o nível de aderência atende ou não à necessidade apresentada." sqref="N13" xr:uid="{12D2FC9A-C83A-4630-B856-EAE38C24FF08}"/>
    <dataValidation allowBlank="1" showInputMessage="1" showErrorMessage="1" promptTitle="Justificativa" prompt="Espaço para a Resposta do Fornecedor" sqref="P13" xr:uid="{5E896B68-E8C2-4C64-AE2C-C2441DE77226}"/>
    <dataValidation allowBlank="1" showInputMessage="1" showErrorMessage="1" promptTitle="Proposta de Evidência" prompt="Evidência proposta para avaliação de aderência referente ao item." sqref="Q13" xr:uid="{89E1013C-1DDB-4C6A-826D-6788CA0F4CD7}"/>
    <dataValidation allowBlank="1" showInputMessage="1" showErrorMessage="1" promptTitle="Proposta de Evidência" prompt="Evidência prosposta pelo Grupo Bio Ritmo para avaliação de aderência referente ao item." sqref="R13" xr:uid="{FFC3EB8D-D9A2-479D-B1A4-625E76295EA7}"/>
    <dataValidation type="list" allowBlank="1" showInputMessage="1" showErrorMessage="1" sqref="R14:R34" xr:uid="{172CE8E0-725C-4F39-A59E-8A62ADFEB6BC}">
      <formula1>"Coletada,Coletada Parcialmente,Pendente,Não Existente,Não aplicável"</formula1>
    </dataValidation>
    <dataValidation type="list" allowBlank="1" showInputMessage="1" showErrorMessage="1" sqref="M14:M34" xr:uid="{D621695A-678C-4DE0-88C7-02FD1FD4A908}">
      <formula1>"Selecione..,Aplicável,Não aplicável"</formula1>
    </dataValidation>
    <dataValidation type="list" allowBlank="1" showInputMessage="1" showErrorMessage="1" sqref="N14:N34" xr:uid="{A4D889AE-15C5-438A-A6B6-33C90A05923B}">
      <formula1>"Selecione..,Atende Completamente,Atende Parcialmente,Não Atende,Não Aplicável"</formula1>
    </dataValidation>
    <dataValidation allowBlank="1" showInputMessage="1" showErrorMessage="1" prompt="Por favor, insira a justificativa referênte a aplicabilidade e aderência definida" sqref="P14:P34" xr:uid="{8362DFAE-8419-4E93-B220-9DA7404C0AD6}"/>
    <dataValidation allowBlank="1" showErrorMessage="1" sqref="F14:F34" xr:uid="{7662276F-C213-4060-83E8-121667A1E36B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2850B59-A014-4B7A-89F0-13548365A98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K7 E10 B11:C11 K9 L10 K11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10187-CF95-42B1-95B4-DB8B78D47EB9}">
  <sheetPr codeName="Planilha3">
    <tabColor theme="9" tint="-0.249977111117893"/>
    <pageSetUpPr autoPageBreaks="0" fitToPage="1"/>
  </sheetPr>
  <dimension ref="A1:AM66"/>
  <sheetViews>
    <sheetView showGridLines="0" zoomScaleNormal="100" workbookViewId="0">
      <selection activeCell="B8" sqref="B8:K9"/>
    </sheetView>
  </sheetViews>
  <sheetFormatPr defaultColWidth="0" defaultRowHeight="0" customHeight="1" zeroHeight="1" x14ac:dyDescent="0.2"/>
  <cols>
    <col min="1" max="1" width="4" style="1" customWidth="1"/>
    <col min="2" max="2" width="10.85546875" style="20" customWidth="1"/>
    <col min="3" max="3" width="11.7109375" style="20" customWidth="1"/>
    <col min="4" max="11" width="10.85546875" style="20" customWidth="1"/>
    <col min="12" max="12" width="1.85546875" style="1" customWidth="1"/>
    <col min="13" max="13" width="1.85546875" style="1" hidden="1" customWidth="1"/>
    <col min="14" max="14" width="0" style="1" hidden="1" customWidth="1"/>
    <col min="15" max="15" width="1.85546875" style="1" hidden="1" customWidth="1"/>
    <col min="16" max="26" width="0" style="1" hidden="1" customWidth="1"/>
    <col min="27" max="27" width="1.85546875" style="1" hidden="1" customWidth="1"/>
    <col min="28" max="28" width="0" style="1" hidden="1" customWidth="1"/>
    <col min="29" max="29" width="1.85546875" style="1" hidden="1" customWidth="1"/>
    <col min="30" max="35" width="0" style="1" hidden="1" customWidth="1"/>
    <col min="36" max="36" width="1.85546875" style="1" hidden="1" customWidth="1"/>
    <col min="37" max="37" width="0" style="1" hidden="1" customWidth="1"/>
    <col min="38" max="39" width="1.85546875" style="1" hidden="1" customWidth="1"/>
    <col min="40" max="16384" width="10.28515625" style="1" hidden="1"/>
  </cols>
  <sheetData>
    <row r="1" spans="2:14" ht="12.6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2" spans="2:14" ht="34.9" customHeight="1" x14ac:dyDescent="0.2">
      <c r="B2" s="1"/>
      <c r="C2" s="1"/>
      <c r="D2" s="96"/>
      <c r="E2" s="248" t="s">
        <v>187</v>
      </c>
      <c r="F2" s="248"/>
      <c r="G2" s="248"/>
      <c r="H2" s="248"/>
      <c r="I2" s="248"/>
      <c r="J2" s="248"/>
      <c r="K2" s="248"/>
      <c r="L2" s="63"/>
      <c r="M2" s="58"/>
      <c r="N2" s="58"/>
    </row>
    <row r="3" spans="2:14" ht="10.9" customHeight="1" x14ac:dyDescent="0.2">
      <c r="B3" s="2"/>
      <c r="C3" s="2"/>
      <c r="D3" s="2"/>
      <c r="E3" s="2"/>
      <c r="F3" s="2"/>
      <c r="G3" s="2"/>
      <c r="H3" s="2"/>
      <c r="I3" s="2"/>
      <c r="J3" s="2"/>
      <c r="K3" s="1"/>
      <c r="L3" s="3" t="s">
        <v>23</v>
      </c>
    </row>
    <row r="4" spans="2:14" ht="20.25" customHeight="1" x14ac:dyDescent="0.2">
      <c r="B4" s="2"/>
      <c r="C4" s="2"/>
      <c r="D4" s="93"/>
      <c r="E4" s="249" t="str">
        <f>"Análise Interna d"&amp;_EMPRESA</f>
        <v>Análise Interna da Fundação Vanzolini</v>
      </c>
      <c r="F4" s="250"/>
      <c r="G4" s="250"/>
      <c r="H4" s="250"/>
      <c r="I4" s="250"/>
      <c r="J4" s="250"/>
      <c r="K4" s="251"/>
      <c r="L4" s="3"/>
    </row>
    <row r="5" spans="2:14" ht="27" customHeight="1" thickBot="1" x14ac:dyDescent="0.25">
      <c r="B5" s="1"/>
      <c r="C5" s="1"/>
      <c r="D5" s="1"/>
      <c r="E5" s="1"/>
      <c r="F5" s="1"/>
      <c r="G5" s="1"/>
      <c r="H5" s="1"/>
      <c r="I5" s="270" t="str">
        <f>"Aba de Uso Exclusivo d"&amp;_EMPRESA</f>
        <v>Aba de Uso Exclusivo da Fundação Vanzolini</v>
      </c>
      <c r="J5" s="270"/>
      <c r="K5" s="270"/>
      <c r="L5" s="3"/>
    </row>
    <row r="6" spans="2:14" s="10" customFormat="1" ht="18" customHeight="1" thickBot="1" x14ac:dyDescent="0.25">
      <c r="B6" s="262" t="s">
        <v>188</v>
      </c>
      <c r="C6" s="263"/>
      <c r="D6" s="263"/>
      <c r="E6" s="263"/>
      <c r="F6" s="263"/>
      <c r="G6" s="263"/>
      <c r="H6" s="263"/>
      <c r="I6" s="263"/>
      <c r="J6" s="263"/>
      <c r="K6" s="264"/>
      <c r="L6" s="64"/>
    </row>
    <row r="7" spans="2:14" s="10" customFormat="1" ht="18" customHeight="1" x14ac:dyDescent="0.2">
      <c r="B7" s="265" t="s">
        <v>189</v>
      </c>
      <c r="C7" s="266"/>
      <c r="D7" s="266"/>
      <c r="E7" s="266"/>
      <c r="F7" s="266"/>
      <c r="G7" s="266"/>
      <c r="H7" s="266"/>
      <c r="I7" s="266"/>
      <c r="J7" s="266"/>
      <c r="K7" s="267"/>
      <c r="L7" s="20"/>
    </row>
    <row r="8" spans="2:14" ht="22.5" customHeight="1" x14ac:dyDescent="0.2">
      <c r="B8" s="254" t="s">
        <v>48</v>
      </c>
      <c r="C8" s="255"/>
      <c r="D8" s="255"/>
      <c r="E8" s="255"/>
      <c r="F8" s="255"/>
      <c r="G8" s="255"/>
      <c r="H8" s="255"/>
      <c r="I8" s="255"/>
      <c r="J8" s="255"/>
      <c r="K8" s="256"/>
    </row>
    <row r="9" spans="2:14" s="10" customFormat="1" ht="18" customHeight="1" thickBot="1" x14ac:dyDescent="0.25">
      <c r="B9" s="254"/>
      <c r="C9" s="255"/>
      <c r="D9" s="255"/>
      <c r="E9" s="255"/>
      <c r="F9" s="255"/>
      <c r="G9" s="255"/>
      <c r="H9" s="255"/>
      <c r="I9" s="255"/>
      <c r="J9" s="255"/>
      <c r="K9" s="256"/>
      <c r="L9" s="20"/>
    </row>
    <row r="10" spans="2:14" s="10" customFormat="1" ht="18" customHeight="1" thickBot="1" x14ac:dyDescent="0.25">
      <c r="B10" s="273" t="s">
        <v>190</v>
      </c>
      <c r="C10" s="274"/>
      <c r="D10" s="274"/>
      <c r="E10" s="274"/>
      <c r="F10" s="274"/>
      <c r="G10" s="274"/>
      <c r="H10" s="274"/>
      <c r="I10" s="274"/>
      <c r="J10" s="268" t="s">
        <v>55</v>
      </c>
      <c r="K10" s="269"/>
      <c r="L10" s="20"/>
    </row>
    <row r="11" spans="2:14" s="10" customFormat="1" ht="18" customHeight="1" thickBot="1" x14ac:dyDescent="0.25">
      <c r="B11" s="275" t="s">
        <v>191</v>
      </c>
      <c r="C11" s="276"/>
      <c r="D11" s="276"/>
      <c r="E11" s="276"/>
      <c r="F11" s="276"/>
      <c r="G11" s="276"/>
      <c r="H11" s="276"/>
      <c r="I11" s="276"/>
      <c r="J11" s="271" t="s">
        <v>55</v>
      </c>
      <c r="K11" s="272"/>
      <c r="L11" s="20"/>
    </row>
    <row r="12" spans="2:14" s="10" customFormat="1" ht="18" customHeight="1" x14ac:dyDescent="0.2">
      <c r="B12" s="273" t="s">
        <v>192</v>
      </c>
      <c r="C12" s="274"/>
      <c r="D12" s="274"/>
      <c r="E12" s="274"/>
      <c r="F12" s="274"/>
      <c r="G12" s="274"/>
      <c r="H12" s="274"/>
      <c r="I12" s="274"/>
      <c r="J12" s="268" t="s">
        <v>55</v>
      </c>
      <c r="K12" s="269"/>
      <c r="L12" s="20"/>
    </row>
    <row r="13" spans="2:14" ht="22.5" customHeight="1" x14ac:dyDescent="0.2">
      <c r="B13" s="254" t="s">
        <v>193</v>
      </c>
      <c r="C13" s="255"/>
      <c r="D13" s="255"/>
      <c r="E13" s="255"/>
      <c r="F13" s="255"/>
      <c r="G13" s="255"/>
      <c r="H13" s="255"/>
      <c r="I13" s="255"/>
      <c r="J13" s="255"/>
      <c r="K13" s="256"/>
    </row>
    <row r="14" spans="2:14" ht="14.25" customHeight="1" thickBot="1" x14ac:dyDescent="0.25">
      <c r="B14" s="259"/>
      <c r="C14" s="260"/>
      <c r="D14" s="260"/>
      <c r="E14" s="260"/>
      <c r="F14" s="260"/>
      <c r="G14" s="260"/>
      <c r="H14" s="260"/>
      <c r="I14" s="260"/>
      <c r="J14" s="260"/>
      <c r="K14" s="261"/>
    </row>
    <row r="15" spans="2:14" ht="22.5" customHeight="1" thickBot="1" x14ac:dyDescent="0.25">
      <c r="B15" s="15" t="s">
        <v>194</v>
      </c>
      <c r="C15" s="16"/>
      <c r="D15" s="16"/>
      <c r="E15" s="16"/>
      <c r="F15" s="16"/>
      <c r="G15" s="18"/>
      <c r="H15" s="18"/>
      <c r="I15" s="18"/>
      <c r="J15" s="16" t="s">
        <v>195</v>
      </c>
      <c r="K15" s="17"/>
    </row>
    <row r="16" spans="2:14" ht="14.25" customHeight="1" x14ac:dyDescent="0.2">
      <c r="B16" s="257"/>
      <c r="C16" s="258"/>
      <c r="D16" s="258"/>
      <c r="E16" s="258"/>
      <c r="F16" s="258"/>
      <c r="G16" s="258"/>
      <c r="H16" s="258"/>
      <c r="I16" s="5"/>
      <c r="J16" s="13"/>
      <c r="K16" s="14"/>
    </row>
    <row r="17" spans="2:11" ht="15" customHeight="1" x14ac:dyDescent="0.2">
      <c r="B17" s="8"/>
      <c r="C17" s="5"/>
      <c r="D17" s="5"/>
      <c r="E17" s="5"/>
      <c r="F17" s="5"/>
      <c r="G17" s="5"/>
      <c r="H17" s="5"/>
      <c r="I17" s="5"/>
      <c r="J17" s="5"/>
      <c r="K17" s="6"/>
    </row>
    <row r="18" spans="2:11" ht="22.5" customHeight="1" thickBot="1" x14ac:dyDescent="0.25">
      <c r="B18" s="19" t="s">
        <v>196</v>
      </c>
      <c r="C18" s="11"/>
      <c r="D18" s="11"/>
      <c r="E18" s="5"/>
      <c r="F18" s="5"/>
      <c r="G18" s="5"/>
      <c r="H18" s="5"/>
      <c r="I18" s="5"/>
      <c r="J18" s="7" t="s">
        <v>195</v>
      </c>
      <c r="K18" s="6"/>
    </row>
    <row r="19" spans="2:11" ht="14.25" customHeight="1" thickBot="1" x14ac:dyDescent="0.25">
      <c r="B19" s="252"/>
      <c r="C19" s="253"/>
      <c r="D19" s="253"/>
      <c r="E19" s="253"/>
      <c r="F19" s="253"/>
      <c r="G19" s="253"/>
      <c r="H19" s="253"/>
      <c r="I19" s="71"/>
      <c r="J19" s="72"/>
      <c r="K19" s="73"/>
    </row>
    <row r="20" spans="2:11" ht="12" x14ac:dyDescent="0.2">
      <c r="B20" s="66"/>
      <c r="C20" s="67"/>
      <c r="D20" s="67"/>
      <c r="E20" s="67"/>
      <c r="F20" s="67"/>
      <c r="G20" s="67"/>
      <c r="H20" s="67"/>
      <c r="I20" s="67"/>
      <c r="J20" s="67"/>
      <c r="K20" s="67"/>
    </row>
    <row r="21" spans="2:11" ht="18" hidden="1" customHeight="1" x14ac:dyDescent="0.2">
      <c r="B21" s="12"/>
      <c r="C21" s="12"/>
      <c r="D21" s="12"/>
      <c r="E21" s="12"/>
      <c r="F21" s="12"/>
      <c r="G21" s="12"/>
      <c r="H21" s="12"/>
      <c r="I21" s="12"/>
      <c r="J21" s="12"/>
      <c r="K21" s="68"/>
    </row>
    <row r="22" spans="2:11" ht="22.5" hidden="1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68"/>
    </row>
    <row r="23" spans="2:11" ht="15" hidden="1" x14ac:dyDescent="0.2">
      <c r="B23" s="12"/>
      <c r="C23" s="12"/>
      <c r="D23" s="12"/>
      <c r="E23" s="12"/>
      <c r="F23" s="12"/>
      <c r="G23" s="12"/>
      <c r="H23" s="12"/>
      <c r="I23" s="12"/>
      <c r="J23" s="12"/>
      <c r="K23" s="68"/>
    </row>
    <row r="24" spans="2:11" ht="17.25" hidden="1" customHeight="1" x14ac:dyDescent="0.2">
      <c r="B24" s="12"/>
      <c r="C24" s="12"/>
      <c r="D24" s="12"/>
      <c r="E24" s="12"/>
      <c r="F24" s="12"/>
      <c r="G24" s="12"/>
      <c r="H24" s="12"/>
      <c r="I24" s="12"/>
      <c r="J24" s="12"/>
    </row>
    <row r="25" spans="2:11" ht="21.75" hidden="1" customHeight="1" x14ac:dyDescent="0.2">
      <c r="B25" s="12"/>
      <c r="C25" s="12"/>
      <c r="D25" s="12"/>
      <c r="E25" s="12"/>
      <c r="F25" s="12"/>
      <c r="G25" s="12"/>
      <c r="H25" s="12"/>
      <c r="I25" s="12"/>
      <c r="J25" s="12"/>
      <c r="K25" s="69"/>
    </row>
    <row r="26" spans="2:11" ht="15" hidden="1" x14ac:dyDescent="0.2">
      <c r="B26" s="12"/>
      <c r="C26" s="12"/>
      <c r="D26" s="12"/>
      <c r="E26" s="12"/>
      <c r="F26" s="12"/>
      <c r="G26" s="12"/>
      <c r="H26" s="12"/>
      <c r="I26" s="12"/>
      <c r="J26" s="12"/>
      <c r="K26" s="70"/>
    </row>
    <row r="27" spans="2:11" ht="12" hidden="1" x14ac:dyDescent="0.2">
      <c r="B27" s="66"/>
      <c r="C27" s="67"/>
      <c r="D27" s="67"/>
      <c r="E27" s="67"/>
      <c r="F27" s="67"/>
      <c r="G27" s="67"/>
      <c r="H27" s="67"/>
      <c r="I27" s="67"/>
      <c r="J27" s="67"/>
      <c r="K27" s="67"/>
    </row>
    <row r="28" spans="2:11" ht="12" hidden="1" x14ac:dyDescent="0.2"/>
    <row r="29" spans="2:11" ht="12" hidden="1" x14ac:dyDescent="0.2"/>
    <row r="30" spans="2:11" ht="12" hidden="1" x14ac:dyDescent="0.2"/>
    <row r="31" spans="2:11" ht="12" hidden="1" x14ac:dyDescent="0.2"/>
    <row r="32" spans="2:11" ht="12" hidden="1" x14ac:dyDescent="0.2"/>
    <row r="33" spans="4:10" ht="12" hidden="1" x14ac:dyDescent="0.2"/>
    <row r="34" spans="4:10" ht="12" hidden="1" x14ac:dyDescent="0.2"/>
    <row r="35" spans="4:10" ht="12" hidden="1" x14ac:dyDescent="0.2"/>
    <row r="36" spans="4:10" ht="12" hidden="1" x14ac:dyDescent="0.2"/>
    <row r="37" spans="4:10" ht="15.75" hidden="1" customHeight="1" thickBot="1" x14ac:dyDescent="0.25"/>
    <row r="38" spans="4:10" ht="15" hidden="1" customHeight="1" x14ac:dyDescent="0.2"/>
    <row r="39" spans="4:10" ht="15" hidden="1" customHeight="1" x14ac:dyDescent="0.2"/>
    <row r="40" spans="4:10" ht="14.25" hidden="1" customHeight="1" x14ac:dyDescent="0.2"/>
    <row r="41" spans="4:10" ht="14.25" hidden="1" customHeight="1" x14ac:dyDescent="0.2">
      <c r="D41" s="64"/>
      <c r="E41" s="64"/>
      <c r="F41" s="64"/>
      <c r="G41" s="64"/>
      <c r="H41" s="64"/>
      <c r="I41" s="64"/>
      <c r="J41" s="65"/>
    </row>
    <row r="42" spans="4:10" ht="14.25" hidden="1" customHeight="1" x14ac:dyDescent="0.2"/>
    <row r="43" spans="4:10" ht="14.25" hidden="1" customHeight="1" x14ac:dyDescent="0.2"/>
    <row r="44" spans="4:10" ht="14.25" hidden="1" customHeight="1" x14ac:dyDescent="0.2"/>
    <row r="45" spans="4:10" ht="14.25" hidden="1" customHeight="1" x14ac:dyDescent="0.2"/>
    <row r="46" spans="4:10" ht="14.25" hidden="1" customHeight="1" x14ac:dyDescent="0.2"/>
    <row r="47" spans="4:10" ht="14.25" hidden="1" customHeight="1" x14ac:dyDescent="0.2"/>
    <row r="48" spans="4:10" ht="14.25" hidden="1" customHeight="1" x14ac:dyDescent="0.2"/>
    <row r="49" ht="14.25" hidden="1" customHeight="1" x14ac:dyDescent="0.2"/>
    <row r="50" ht="14.25" hidden="1" customHeight="1" x14ac:dyDescent="0.2"/>
    <row r="51" ht="14.25" hidden="1" customHeight="1" x14ac:dyDescent="0.2"/>
    <row r="52" ht="14.25" hidden="1" customHeight="1" x14ac:dyDescent="0.2"/>
    <row r="53" ht="14.25" hidden="1" customHeight="1" x14ac:dyDescent="0.2"/>
    <row r="54" ht="14.25" hidden="1" customHeight="1" x14ac:dyDescent="0.2"/>
    <row r="55" ht="14.25" hidden="1" customHeight="1" x14ac:dyDescent="0.2"/>
    <row r="56" ht="14.25" hidden="1" customHeight="1" x14ac:dyDescent="0.2"/>
    <row r="57" ht="14.25" hidden="1" customHeight="1" x14ac:dyDescent="0.2"/>
    <row r="58" ht="14.25" hidden="1" customHeight="1" x14ac:dyDescent="0.2"/>
    <row r="59" ht="14.25" hidden="1" customHeight="1" x14ac:dyDescent="0.2"/>
    <row r="60" ht="14.25" hidden="1" customHeight="1" x14ac:dyDescent="0.2"/>
    <row r="61" ht="14.25" hidden="1" customHeight="1" x14ac:dyDescent="0.2"/>
    <row r="62" ht="14.25" hidden="1" customHeight="1" x14ac:dyDescent="0.2"/>
    <row r="63" ht="14.25" hidden="1" customHeight="1" x14ac:dyDescent="0.2"/>
    <row r="64" ht="14.25" hidden="1" customHeight="1" x14ac:dyDescent="0.2"/>
    <row r="65" ht="14.25" hidden="1" customHeight="1" x14ac:dyDescent="0.2"/>
    <row r="66" ht="14.25" hidden="1" customHeight="1" x14ac:dyDescent="0.2"/>
  </sheetData>
  <mergeCells count="15">
    <mergeCell ref="E2:K2"/>
    <mergeCell ref="E4:K4"/>
    <mergeCell ref="B19:H19"/>
    <mergeCell ref="B8:K9"/>
    <mergeCell ref="B16:H16"/>
    <mergeCell ref="B13:K14"/>
    <mergeCell ref="B6:K6"/>
    <mergeCell ref="B7:K7"/>
    <mergeCell ref="J12:K12"/>
    <mergeCell ref="I5:K5"/>
    <mergeCell ref="J10:K10"/>
    <mergeCell ref="J11:K11"/>
    <mergeCell ref="B12:I12"/>
    <mergeCell ref="B11:I11"/>
    <mergeCell ref="B10:I10"/>
  </mergeCells>
  <dataValidations count="2">
    <dataValidation type="list" allowBlank="1" showInputMessage="1" showErrorMessage="1" sqref="H24" xr:uid="{78F554BE-CBC7-4742-A3D7-51DB508DE37F}">
      <formula1>"SIM, NÃO"</formula1>
    </dataValidation>
    <dataValidation type="list" allowBlank="1" showInputMessage="1" showErrorMessage="1" sqref="J10:K12" xr:uid="{968F9809-EFF1-4696-9AA6-13A62447D1AA}">
      <formula1>"Selecione,Sim,Não"</formula1>
    </dataValidation>
  </dataValidations>
  <pageMargins left="0.7" right="0.7" top="0.75" bottom="0.75" header="0.3" footer="0.3"/>
  <pageSetup scale="7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18F3-0DE1-47FB-9518-D328712F09F7}">
  <sheetPr codeName="Planilha4"/>
  <dimension ref="A1:B8"/>
  <sheetViews>
    <sheetView workbookViewId="0">
      <selection activeCell="A8" sqref="A8"/>
    </sheetView>
  </sheetViews>
  <sheetFormatPr defaultRowHeight="15" x14ac:dyDescent="0.25"/>
  <cols>
    <col min="1" max="2" width="19.28515625" customWidth="1"/>
  </cols>
  <sheetData>
    <row r="1" spans="1:2" ht="46.9" customHeight="1" x14ac:dyDescent="0.25">
      <c r="A1" s="4" t="s">
        <v>109</v>
      </c>
      <c r="B1" s="4">
        <v>0</v>
      </c>
    </row>
    <row r="2" spans="1:2" ht="46.9" customHeight="1" x14ac:dyDescent="0.25">
      <c r="A2" s="4" t="s">
        <v>16</v>
      </c>
      <c r="B2" s="4">
        <v>0</v>
      </c>
    </row>
    <row r="3" spans="1:2" ht="46.9" customHeight="1" x14ac:dyDescent="0.25">
      <c r="A3" s="4" t="s">
        <v>197</v>
      </c>
      <c r="B3" s="4">
        <v>0</v>
      </c>
    </row>
    <row r="4" spans="1:2" ht="46.9" customHeight="1" x14ac:dyDescent="0.25">
      <c r="A4" s="4" t="s">
        <v>198</v>
      </c>
      <c r="B4" s="4">
        <v>0.5</v>
      </c>
    </row>
    <row r="5" spans="1:2" ht="46.9" customHeight="1" x14ac:dyDescent="0.25">
      <c r="A5" s="4" t="s">
        <v>199</v>
      </c>
      <c r="B5" s="4">
        <v>1</v>
      </c>
    </row>
    <row r="7" spans="1:2" x14ac:dyDescent="0.25">
      <c r="A7" t="s">
        <v>200</v>
      </c>
    </row>
    <row r="8" spans="1:2" x14ac:dyDescent="0.25">
      <c r="A8" t="s">
        <v>201</v>
      </c>
    </row>
  </sheetData>
  <conditionalFormatting sqref="A1:B5">
    <cfRule type="expression" dxfId="3" priority="1">
      <formula>IF($F1="Selecione..",TRUE)</formula>
    </cfRule>
    <cfRule type="containsText" dxfId="2" priority="2" operator="containsText" text="Não Atende">
      <formula>NOT(ISERROR(SEARCH("Não Atende",A1)))</formula>
    </cfRule>
    <cfRule type="containsText" dxfId="1" priority="3" operator="containsText" text="Atende Parcialmente">
      <formula>NOT(ISERROR(SEARCH("Atende Parcialmente",A1)))</formula>
    </cfRule>
    <cfRule type="containsText" dxfId="0" priority="4" operator="containsText" text="Atende Completamente">
      <formula>NOT(ISERROR(SEARCH("Atende Completamente",A1)))</formula>
    </cfRule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ae42af-649a-4ae4-a994-d1bca6ee22f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8D0A35C4893B4F85A38BB87248D5D1" ma:contentTypeVersion="14" ma:contentTypeDescription="Create a new document." ma:contentTypeScope="" ma:versionID="f731f3af3a55ffcb97ee2d7029805d04">
  <xsd:schema xmlns:xsd="http://www.w3.org/2001/XMLSchema" xmlns:xs="http://www.w3.org/2001/XMLSchema" xmlns:p="http://schemas.microsoft.com/office/2006/metadata/properties" xmlns:ns2="a8ae42af-649a-4ae4-a994-d1bca6ee22f0" xmlns:ns3="39dc97ac-9f0b-4c52-99f3-7b78c0d7787d" targetNamespace="http://schemas.microsoft.com/office/2006/metadata/properties" ma:root="true" ma:fieldsID="1f0acf66f816d625afe484b076a5c7fe" ns2:_="" ns3:_="">
    <xsd:import namespace="a8ae42af-649a-4ae4-a994-d1bca6ee22f0"/>
    <xsd:import namespace="39dc97ac-9f0b-4c52-99f3-7b78c0d778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ae42af-649a-4ae4-a994-d1bca6ee2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85b3961-dbc6-48b8-bc39-d380478928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c97ac-9f0b-4c52-99f3-7b78c0d778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21E278-91B2-4830-9243-85660CF73397}">
  <ds:schemaRefs>
    <ds:schemaRef ds:uri="http://purl.org/dc/elements/1.1/"/>
    <ds:schemaRef ds:uri="39dc97ac-9f0b-4c52-99f3-7b78c0d7787d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a8ae42af-649a-4ae4-a994-d1bca6ee22f0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B01D669-DFC1-4212-B5C9-FB18CE76B45F}"/>
</file>

<file path=customXml/itemProps3.xml><?xml version="1.0" encoding="utf-8"?>
<ds:datastoreItem xmlns:ds="http://schemas.openxmlformats.org/officeDocument/2006/customXml" ds:itemID="{7683F30E-2394-4405-ABF3-13783D807E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Ajuda</vt:lpstr>
      <vt:lpstr>Autoavaliação</vt:lpstr>
      <vt:lpstr>Autoavaliação_Complementar</vt:lpstr>
      <vt:lpstr>Análise Interna</vt:lpstr>
      <vt:lpstr>metadados</vt:lpstr>
      <vt:lpstr>_EMPRESA</vt:lpstr>
      <vt:lpstr>complementar</vt:lpstr>
      <vt:lpstr>EMPRESA</vt:lpstr>
      <vt:lpstr>matriznota</vt:lpstr>
      <vt:lpstr>QTDPERGUNTAS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Arthuso</dc:creator>
  <cp:keywords/>
  <dc:description/>
  <cp:lastModifiedBy>Rhima Ahmad Charanek Santana</cp:lastModifiedBy>
  <cp:revision/>
  <dcterms:created xsi:type="dcterms:W3CDTF">2020-06-10T00:25:46Z</dcterms:created>
  <dcterms:modified xsi:type="dcterms:W3CDTF">2024-03-21T13:48:49Z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0x010100828D0A35C4893B4F85A38BB87248D5D1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